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Документ" sheetId="2" r:id="rId1"/>
  </sheets>
  <calcPr calcId="144525"/>
</workbook>
</file>

<file path=xl/calcChain.xml><?xml version="1.0" encoding="utf-8"?>
<calcChain xmlns="http://schemas.openxmlformats.org/spreadsheetml/2006/main">
  <c r="H65" i="2" l="1"/>
  <c r="H17" i="2" l="1"/>
  <c r="H19" i="2"/>
  <c r="H25" i="2"/>
  <c r="H24" i="2" s="1"/>
  <c r="H23" i="2" s="1"/>
  <c r="H22" i="2" s="1"/>
  <c r="H21" i="2" s="1"/>
  <c r="H37" i="2"/>
  <c r="H39" i="2"/>
  <c r="H45" i="2"/>
  <c r="H44" i="2" s="1"/>
  <c r="H43" i="2" s="1"/>
  <c r="H42" i="2" s="1"/>
  <c r="H52" i="2"/>
  <c r="H51" i="2" s="1"/>
  <c r="H50" i="2" s="1"/>
  <c r="H55" i="2"/>
  <c r="H54" i="2" s="1"/>
  <c r="F56" i="2"/>
  <c r="F55" i="2" s="1"/>
  <c r="F54" i="2" s="1"/>
  <c r="H63" i="2"/>
  <c r="H62" i="2" s="1"/>
  <c r="H61" i="2" s="1"/>
  <c r="H60" i="2" s="1"/>
  <c r="H59" i="2" s="1"/>
  <c r="H70" i="2"/>
  <c r="H74" i="2"/>
  <c r="H73" i="2" s="1"/>
  <c r="H78" i="2"/>
  <c r="H77" i="2" s="1"/>
  <c r="H76" i="2" s="1"/>
  <c r="H94" i="2"/>
  <c r="H92" i="2" s="1"/>
  <c r="H91" i="2" s="1"/>
  <c r="H101" i="2"/>
  <c r="H103" i="2"/>
  <c r="H111" i="2"/>
  <c r="H110" i="2" s="1"/>
  <c r="H131" i="2"/>
  <c r="H144" i="2"/>
  <c r="H159" i="2"/>
  <c r="H161" i="2"/>
  <c r="H163" i="2"/>
  <c r="H180" i="2"/>
  <c r="H179" i="2" s="1"/>
  <c r="H178" i="2" s="1"/>
  <c r="H177" i="2" s="1"/>
  <c r="H176" i="2" s="1"/>
  <c r="F193" i="2"/>
  <c r="F192" i="2" s="1"/>
  <c r="H193" i="2"/>
  <c r="H192" i="2" s="1"/>
  <c r="H191" i="2" s="1"/>
  <c r="H190" i="2" s="1"/>
  <c r="F190" i="2"/>
  <c r="F189" i="2" s="1"/>
  <c r="H16" i="2" l="1"/>
  <c r="F32" i="2"/>
  <c r="H141" i="2"/>
  <c r="H175" i="2"/>
  <c r="F195" i="2" l="1"/>
  <c r="H158" i="2" l="1"/>
  <c r="H157" i="2" s="1"/>
  <c r="H36" i="2" l="1"/>
  <c r="H35" i="2" s="1"/>
  <c r="H34" i="2" s="1"/>
  <c r="H33" i="2" s="1"/>
  <c r="H32" i="2" s="1"/>
  <c r="H15" i="2" l="1"/>
  <c r="H156" i="2"/>
  <c r="G58" i="2" l="1"/>
  <c r="H14" i="2"/>
  <c r="G14" i="2" s="1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64" i="2"/>
  <c r="G163" i="2"/>
  <c r="G160" i="2"/>
  <c r="G159" i="2"/>
  <c r="G138" i="2"/>
  <c r="G137" i="2"/>
  <c r="G132" i="2"/>
  <c r="G131" i="2"/>
  <c r="G111" i="2"/>
  <c r="G110" i="2"/>
  <c r="G106" i="2"/>
  <c r="G105" i="2"/>
  <c r="G103" i="2"/>
  <c r="G100" i="2"/>
  <c r="G95" i="2"/>
  <c r="G94" i="2"/>
  <c r="G92" i="2"/>
  <c r="G91" i="2"/>
  <c r="G78" i="2"/>
  <c r="G77" i="2"/>
  <c r="G76" i="2"/>
  <c r="G74" i="2"/>
  <c r="G73" i="2"/>
  <c r="G72" i="2"/>
  <c r="G70" i="2"/>
  <c r="G66" i="2"/>
  <c r="G65" i="2"/>
  <c r="G64" i="2"/>
  <c r="G63" i="2"/>
  <c r="G62" i="2"/>
  <c r="G61" i="2"/>
  <c r="G60" i="2"/>
  <c r="G59" i="2"/>
  <c r="G57" i="2"/>
  <c r="G55" i="2"/>
  <c r="G54" i="2"/>
  <c r="G53" i="2"/>
  <c r="G52" i="2"/>
  <c r="G51" i="2"/>
  <c r="G50" i="2"/>
  <c r="G49" i="2"/>
  <c r="G45" i="2"/>
  <c r="G44" i="2"/>
  <c r="G43" i="2"/>
  <c r="G42" i="2"/>
  <c r="G40" i="2"/>
  <c r="G39" i="2"/>
  <c r="G38" i="2"/>
  <c r="G37" i="2"/>
  <c r="G36" i="2"/>
  <c r="G35" i="2"/>
  <c r="G34" i="2"/>
  <c r="G33" i="2"/>
  <c r="G32" i="2"/>
  <c r="G20" i="2"/>
  <c r="G19" i="2"/>
  <c r="G18" i="2"/>
  <c r="G17" i="2"/>
  <c r="G16" i="2"/>
  <c r="G15" i="2"/>
  <c r="G98" i="2" l="1"/>
  <c r="H195" i="2" l="1"/>
  <c r="G195" i="2" s="1"/>
  <c r="H12" i="2"/>
</calcChain>
</file>

<file path=xl/sharedStrings.xml><?xml version="1.0" encoding="utf-8"?>
<sst xmlns="http://schemas.openxmlformats.org/spreadsheetml/2006/main" count="821" uniqueCount="227">
  <si>
    <t>КГРБС</t>
  </si>
  <si>
    <t>Целевая статья</t>
  </si>
  <si>
    <t>Группы и подгруппы видов расходов</t>
  </si>
  <si>
    <t>Администрация (исполнительно-распорядительный орган) муниципального района "Мещовский район" Калужской области</t>
  </si>
  <si>
    <t>001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</si>
  <si>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</si>
  <si>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</si>
  <si>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</si>
  <si>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</si>
  <si>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Обеспечение деятельности Городской Думы муниципального образования городского поселения "Город Мещовск" Мещовского района</t>
  </si>
  <si>
    <t>65 0 00 00000</t>
  </si>
  <si>
    <t>Депутаты представительного органа муниципального образования</t>
  </si>
  <si>
    <t>65 0 00 00470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</si>
  <si>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</si>
  <si>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</si>
  <si>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</si>
  <si>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</si>
  <si>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</si>
  <si>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</si>
  <si>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</si>
  <si>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</si>
  <si>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Резервные фонды</t>
  </si>
  <si>
    <t>0111</t>
  </si>
  <si>
    <t>Ведомственная целевая программа "Совершенствование методов решения вопросов местного значения и создание условий муниципальной службы в ГП "Город Мещовск"</t>
  </si>
  <si>
    <t>60 0 00 00000</t>
  </si>
  <si>
    <t>Основное мероприятие "Управление резервным фондом"</t>
  </si>
  <si>
    <t>60 0 01 00000</t>
  </si>
  <si>
    <t>Резервные фонды местных администраций</t>
  </si>
  <si>
    <t>60 0 01 60010</t>
  </si>
  <si>
    <t>Иные бюджетные ассигнования</t>
  </si>
  <si>
    <t>800</t>
  </si>
  <si>
    <t>Резервные средства</t>
  </si>
  <si>
    <t>870</t>
  </si>
  <si>
    <t>Уплата налогов, сборов и иных платежей</t>
  </si>
  <si>
    <t>850</t>
  </si>
  <si>
    <t>НАЦИОНАЛЬНАЯ БЕЗОПАСНОСТЬ И ПРАВООХРАНИТЕЛЬНАЯ ДЕЯТЕЛЬНОСТЬ</t>
  </si>
  <si>
    <t>0300</t>
  </si>
  <si>
    <t>Муниципальная программа городского поселения "Город Мещовск" "Безопасность жизнедеятельности на территории ГП "Город Мещовск"</t>
  </si>
  <si>
    <t>10 0 00 00000</t>
  </si>
  <si>
    <t>Основное мероприятие "Обеспечение безопасности жизнедеятельности на территории ГП "Город Мещовск"</t>
  </si>
  <si>
    <t>10 0 01 00000</t>
  </si>
  <si>
    <t>Другие вопросы в области национальной безопасности и правоохранительной деятельности</t>
  </si>
  <si>
    <t>0314</t>
  </si>
  <si>
    <t>Обеспечение безопасности людей на водных объектах</t>
  </si>
  <si>
    <t>10 0 01 10030</t>
  </si>
  <si>
    <t>НАЦИОНАЛЬНАЯ ЭКОНОМИКА</t>
  </si>
  <si>
    <t>0400</t>
  </si>
  <si>
    <t>Водное хозяйство</t>
  </si>
  <si>
    <t>0406</t>
  </si>
  <si>
    <t>Обеспечение безопасности гидротехнических сооружений</t>
  </si>
  <si>
    <t>10 0 01 10050</t>
  </si>
  <si>
    <t>Дорожное хозяйство (дорожные фонды)</t>
  </si>
  <si>
    <t>0409</t>
  </si>
  <si>
    <t>Муниципальная программа "Развитие дорожного хозяйства на территории городского поселения "Город Мещовск"</t>
  </si>
  <si>
    <t>24 0 00 00000</t>
  </si>
  <si>
    <t>Основное мероприятие "Капитальный ремонт и ремонт автомобильных дорог общего пользования муниципального значения и искусственных дорожных сооружений на них"</t>
  </si>
  <si>
    <t>24 0 02 00000</t>
  </si>
  <si>
    <t>Капитальный ремонт и ремонт автомобильных дорог общего пользования муниципального значения и искусственных дорожных сооружений на них</t>
  </si>
  <si>
    <t>24 0 02 24020</t>
  </si>
  <si>
    <t>Основное мероприятие "Развитие системы организации движения транспортных средств и пешеходов и повышение безопасности дорожных условий"</t>
  </si>
  <si>
    <t>24 0 03 00000</t>
  </si>
  <si>
    <t>Развитие системы организации движения транспортных средств и пешеходов и повышение безопасности дорожных условий</t>
  </si>
  <si>
    <t>24 0 03 24040</t>
  </si>
  <si>
    <t>Другие вопросы в области национальной экономики</t>
  </si>
  <si>
    <t>0412</t>
  </si>
  <si>
    <t>Муниципальная программа городского поселения "Город Мещовск" "Управление имущественным комплексом в городском поселении "Город Мещовск"</t>
  </si>
  <si>
    <t>38 0 00 00000</t>
  </si>
  <si>
    <t>Основное мероприятие "Реализация мероприятий в сфере управления муниципальным имуществом и в области земельных отношений "</t>
  </si>
  <si>
    <t>38 0 01 00000</t>
  </si>
  <si>
    <t>Реализация мероприятий в сфере управления муниципальным имуществом</t>
  </si>
  <si>
    <t>38 0 01 08050</t>
  </si>
  <si>
    <t>Реализация мероприятий в области земельных отношений</t>
  </si>
  <si>
    <t>38 0 01 08060</t>
  </si>
  <si>
    <t>Предоставление субсидий бюджетным, автономным учреждениям и иным некоммерческим организациям</t>
  </si>
  <si>
    <t>600</t>
  </si>
  <si>
    <t>ЖИЛИЩНО-КОММУНАЛЬНОЕ ХОЗЯЙСТВО</t>
  </si>
  <si>
    <t>0500</t>
  </si>
  <si>
    <t>Жилищное хозяйство</t>
  </si>
  <si>
    <t>0501</t>
  </si>
  <si>
    <t>Муниципальная программа городского поселения "Город Мещовск" "Обеспечение доступным и комфортным жильем и коммунальными услугами населения ГП "Город Мещовск"</t>
  </si>
  <si>
    <t>05 0 00 00000</t>
  </si>
  <si>
    <t>Основное мероприятие "Организация капитального ремонта и ремонта многоквартирных домов"</t>
  </si>
  <si>
    <t>05 0 01 00000</t>
  </si>
  <si>
    <t>Содержание муниципального жилищного фонда</t>
  </si>
  <si>
    <t>05 0 01 05040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</si>
  <si>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</si>
  <si>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</si>
  <si>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</si>
  <si>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</si>
  <si>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Благоустройство</t>
  </si>
  <si>
    <t>0503</t>
  </si>
  <si>
    <t>31 0 00 00000</t>
  </si>
  <si>
    <t>Основное мероприятие "Благоустройство территорий муниципальных образований Калужской области"</t>
  </si>
  <si>
    <t>31 0 01 00000</t>
  </si>
  <si>
    <t>Благоустройство дворовых и общественных территорий</t>
  </si>
  <si>
    <t>31 0 01 91020</t>
  </si>
  <si>
    <t>Региональный проект "Формирование комфортной городской среды"</t>
  </si>
  <si>
    <t>Реализация программ формирования современной городской среды</t>
  </si>
  <si>
    <t>Муниципальная программа городского поселения "Город Мещовск" "Благоустройство территории городского поселения "Город Мещовск"</t>
  </si>
  <si>
    <t>50 0 00 00000</t>
  </si>
  <si>
    <t>Основное мероприятие "Обеспечение безопасного проживания и жизнедеятельности населения поселения, обеспечение экологической безопасности, улучшение эстетического состояния объектов благоустройства и их бесперебойного функционирования"</t>
  </si>
  <si>
    <t>50 0 01 00000</t>
  </si>
  <si>
    <t>Расходы на освещение улиц</t>
  </si>
  <si>
    <t>50 0 01 60100</t>
  </si>
  <si>
    <t>Субсидии автономным учреждениям</t>
  </si>
  <si>
    <t>620</t>
  </si>
  <si>
    <t>Содержание мест захоронения (кладбищ и бытовых отходов)</t>
  </si>
  <si>
    <t>50 0 01 60120</t>
  </si>
  <si>
    <t>Поддержание и улучшение санитарного и эстетического состояния территории</t>
  </si>
  <si>
    <t>50 0 01 60130</t>
  </si>
  <si>
    <t>СОЦИАЛЬНАЯ ПОЛИТИКА</t>
  </si>
  <si>
    <t>1000</t>
  </si>
  <si>
    <t>Социальное обеспечение населения</t>
  </si>
  <si>
    <t>1003</t>
  </si>
  <si>
    <t>Основное мероприятие "Предоставление денежных выплат, пособий и компенсаций отдельным категориям граждан"</t>
  </si>
  <si>
    <t>60 0 04 00000</t>
  </si>
  <si>
    <t>Исполнение полномочий на создание условий для организации досуга и обеспечения жителей поселения услугами организаций культуры (в части оплаты жилищно-коммунальных услуг работникам культуры)</t>
  </si>
  <si>
    <t>60 0 04 03420</t>
  </si>
  <si>
    <t>Межбюджетные трансферты</t>
  </si>
  <si>
    <t>500</t>
  </si>
  <si>
    <t>Иные межбюджетные трансферты</t>
  </si>
  <si>
    <t>540</t>
  </si>
  <si>
    <t>Другие вопросы в области социальной политики</t>
  </si>
  <si>
    <t>1006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</si>
  <si>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</si>
  <si>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</si>
  <si>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</si>
  <si>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</si>
  <si>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Итого</t>
  </si>
  <si>
    <t>Приложение № 4</t>
  </si>
  <si>
    <t xml:space="preserve">к Решению Городской думы МО городского поселения       </t>
  </si>
  <si>
    <t>(в рублях)</t>
  </si>
  <si>
    <t>Изменения</t>
  </si>
  <si>
    <t>Всего с учетом изменений</t>
  </si>
  <si>
    <t>1</t>
  </si>
  <si>
    <t>2</t>
  </si>
  <si>
    <t>3</t>
  </si>
  <si>
    <t>4</t>
  </si>
  <si>
    <t>5</t>
  </si>
  <si>
    <t>6</t>
  </si>
  <si>
    <t>7</t>
  </si>
  <si>
    <t>8</t>
  </si>
  <si>
    <t>Раздел. подраздел</t>
  </si>
  <si>
    <t>НАЦИОНАЛЬНАЯ ОБОРОНА</t>
  </si>
  <si>
    <t>0200</t>
  </si>
  <si>
    <t>Мобилизационная и вневойсковая подготовка</t>
  </si>
  <si>
    <t>0203</t>
  </si>
  <si>
    <t>Непрограммные расходы федеральных органов исполнительной власти</t>
  </si>
  <si>
    <t>99 0 00 00000</t>
  </si>
  <si>
    <t>Непрограммные расходы</t>
  </si>
  <si>
    <t>99 9 00 00000</t>
  </si>
  <si>
    <t>Осуществление первичного воинского учета на территориях, где отсутствуют военные комиссариаты</t>
  </si>
  <si>
    <t>99 9 00 51180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</si>
  <si>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</si>
  <si>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</si>
  <si>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Мероприятия в области пожарной безопасности</t>
  </si>
  <si>
    <t>10 0 01 10040</t>
  </si>
  <si>
    <t>Основное мероприятие "Обеспечение охраны общественного порядка"</t>
  </si>
  <si>
    <t>10 0 02 00000</t>
  </si>
  <si>
    <t>Обеспечение материального стимулирования и личного страхования народных дружинников</t>
  </si>
  <si>
    <t>10 0 02 10060</t>
  </si>
  <si>
    <t>Основное мероприятие "Содержание автомобильных дорог общего пользования муниципального значения и искусственных дорожных сооружений на них"</t>
  </si>
  <si>
    <t>24 0 01 00000</t>
  </si>
  <si>
    <t>Содержание автомобильных дорог общего пользования муниципального значения и искусственных дорожных сооружений на них</t>
  </si>
  <si>
    <t>24 0 01 24010</t>
  </si>
  <si>
    <t>Муниципальная программа городского поселения "Город Мещовск" "Развитие потребительской кооперации на территории городского поселения "Город Мещовск"</t>
  </si>
  <si>
    <t>49 0 00 00000</t>
  </si>
  <si>
    <t>Основное мероприятие " Развитие системы финансовой поддержки субъектов малого и среднего предпринимательства в городском поселении "Город Мещовск"</t>
  </si>
  <si>
    <t>49 0 01 00000</t>
  </si>
  <si>
    <t>Возмещение транспортных расходов по доставке товаров в сельские магазины, расположенные начиная с 11 километра</t>
  </si>
  <si>
    <t>49 0 01 49010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</si>
  <si>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</si>
  <si>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</si>
  <si>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КУЛЬТУРА, КИНЕМАТОГРАФИЯ</t>
  </si>
  <si>
    <t>0800</t>
  </si>
  <si>
    <t>Культура</t>
  </si>
  <si>
    <t>0801</t>
  </si>
  <si>
    <t>Муниципальная программа городского поселения "Город Мещовск" "Развитие культуры в городском поселении "Город Мещовск"</t>
  </si>
  <si>
    <t>11 0 00 00000</t>
  </si>
  <si>
    <t>Основное мероприятие "Выполнение функций по организации и проведению мероприятий в сфере культуры"</t>
  </si>
  <si>
    <t>11 0 01 00000</t>
  </si>
  <si>
    <t>Содержание и развитие муниципального казенного учреждения</t>
  </si>
  <si>
    <t>11 0 01 11040</t>
  </si>
  <si>
    <t>Расходы на выплаты персоналу казенных учреждений</t>
  </si>
  <si>
    <t>110</t>
  </si>
  <si>
    <t>Организация и проведение мероприятий в сфере культуры, искусства и кинематографии</t>
  </si>
  <si>
    <t>11 0 01 11050</t>
  </si>
  <si>
    <t>ФИЗИЧЕСКАЯ КУЛЬТУРА И СПОРТ</t>
  </si>
  <si>
    <t>1100</t>
  </si>
  <si>
    <t>Физическая культура</t>
  </si>
  <si>
    <t>1101</t>
  </si>
  <si>
    <t>Основное мероприятие "Обеспечение условий для развития на территории поселения физической культуры и массового спорта"</t>
  </si>
  <si>
    <t>60 0 03 00000</t>
  </si>
  <si>
    <t>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</si>
  <si>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60 0 03 13010</t>
  </si>
  <si>
    <t>Наименование</t>
  </si>
  <si>
    <t>городского поселения "Город Мещовск" на 2025 год и плановый период 2026 и 2027 годов "</t>
  </si>
  <si>
    <t>2025</t>
  </si>
  <si>
    <t>2400124010</t>
  </si>
  <si>
    <t>Субсидия на создание комфортной городской среды в малых городах и исторических поселений-победителях Всероссийского конкурса лучших проектов создания комфортной городской среды</t>
  </si>
  <si>
    <t>380 01 08050</t>
  </si>
  <si>
    <t>31 2И4 00000</t>
  </si>
  <si>
    <t>31 2 И4 54240</t>
  </si>
  <si>
    <t>312И450000</t>
  </si>
  <si>
    <t>31 2 И4 55550</t>
  </si>
  <si>
    <t>31 2 И455550</t>
  </si>
  <si>
    <t>Муниципальная программа городского поселения "Город Мещовск" "Формирование современной городской среды муниципального образования городское поселение "Город Мещовск" на 2025-2027 годы"</t>
  </si>
  <si>
    <t>ВЕДОМСТВЕННАЯ СТРУКТУРА РАСХОДОВ БЮДЖЕТА ГОРОДСКОГО ПОСЕЛЕНИЯ "ГОРОД МЕЩОВСК" на 2025 год</t>
  </si>
  <si>
    <t xml:space="preserve"> "О внесении изменений и дополнений в Решение № 27 от 23.12.2024 г. "О бюджете</t>
  </si>
  <si>
    <t>0113</t>
  </si>
  <si>
    <t>312И454240</t>
  </si>
  <si>
    <t>11 0 02 L4670</t>
  </si>
  <si>
    <t>60 0 01 60000</t>
  </si>
  <si>
    <t>Уплата налогов,сборов и иных платежеей</t>
  </si>
  <si>
    <t>Субсидии бюджетам муниципальных образований Калужской области на обеспечение развития и укрепления материально-технической базы домов культуры в населенных пунктах с числом жителей до 50 тысяч человек на 2025</t>
  </si>
  <si>
    <t>11 0 02 00000</t>
  </si>
  <si>
    <t>Муниципальная программа "Развитие культуры в городском поселении "Город Мещовск"</t>
  </si>
  <si>
    <t>50001S0240</t>
  </si>
  <si>
    <t>Стимулирование муниципальных образований Калужской области,участвующих в конкурсе "Лучшая муниципальная практика развития территорий территориального общественного самоуправлени</t>
  </si>
  <si>
    <t>5000100270</t>
  </si>
  <si>
    <t>Финансовое обеспечение расходных обязательств поселений Мещовского района за счет иным образом зарезервированных в составе утвержденных бюджетных ассигнований бюджета муниципального района</t>
  </si>
  <si>
    <t>60 0 08 60060</t>
  </si>
  <si>
    <t>Реализация инициативного проекта "Благоустройство территории Маевского колодца,вблизи улицы Интернациональная г.Мещовск "Маевский колодец- воды живительная сила"</t>
  </si>
  <si>
    <t>Озеленение территорий</t>
  </si>
  <si>
    <t>50 0 01 60110</t>
  </si>
  <si>
    <t>11 0 01 00270</t>
  </si>
  <si>
    <t>"Город Мещовск" Мещовского района Калужской области №16 от  18 .06 .2025 года "О внесении изменений  и дополнений в Решение №27 от 23.12.2025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</si>
</sst>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14"/>
      <name val="Times New Roman Cyr"/>
      <family val="1"/>
      <charset val="204"/>
    </font>
    <font>
      <b/>
      <sz val="14"/>
      <name val="Arial Cyr"/>
      <charset val="204"/>
    </font>
    <font>
      <sz val="11"/>
      <name val="Times New Roman"/>
      <family val="1"/>
      <charset val="204"/>
    </font>
    <font>
      <b/>
      <sz val="16"/>
      <name val="Times New Roman Cyr"/>
      <family val="1"/>
      <charset val="204"/>
    </font>
    <font>
      <b/>
      <sz val="16"/>
      <name val="Arial Cyr"/>
      <charset val="204"/>
    </font>
    <font>
      <sz val="10"/>
      <name val="Times New Roman Cyr"/>
      <family val="1"/>
      <charset val="204"/>
    </font>
    <font>
      <sz val="10"/>
      <name val="Calibri"/>
      <family val="2"/>
      <scheme val="minor"/>
    </font>
    <font>
      <sz val="11"/>
      <name val="Times New Roman Cyr"/>
      <family val="1"/>
      <charset val="204"/>
    </font>
    <font>
      <sz val="11"/>
      <name val="Arial Cyr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9" fontId="1" fillId="0" borderId="2">
      <alignment horizontal="center" vertical="top" wrapText="1"/>
    </xf>
    <xf numFmtId="4" fontId="4" fillId="0" borderId="2">
      <alignment horizontal="right" vertical="top" shrinkToFit="1"/>
    </xf>
    <xf numFmtId="49" fontId="1" fillId="0" borderId="2">
      <alignment horizontal="left" vertical="top" wrapText="1"/>
    </xf>
    <xf numFmtId="4" fontId="1" fillId="0" borderId="2">
      <alignment horizontal="right" vertical="top" shrinkToFit="1"/>
    </xf>
    <xf numFmtId="0" fontId="4" fillId="0" borderId="2">
      <alignment horizontal="left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  <xf numFmtId="0" fontId="5" fillId="2" borderId="1"/>
    <xf numFmtId="0" fontId="5" fillId="0" borderId="1"/>
    <xf numFmtId="0" fontId="7" fillId="0" borderId="1"/>
    <xf numFmtId="0" fontId="6" fillId="0" borderId="1"/>
    <xf numFmtId="0" fontId="6" fillId="0" borderId="1"/>
    <xf numFmtId="0" fontId="6" fillId="0" borderId="1"/>
    <xf numFmtId="0" fontId="6" fillId="0" borderId="1"/>
  </cellStyleXfs>
  <cellXfs count="50">
    <xf numFmtId="0" fontId="0" fillId="0" borderId="0" xfId="0"/>
    <xf numFmtId="0" fontId="0" fillId="0" borderId="0" xfId="0" applyProtection="1">
      <protection locked="0"/>
    </xf>
    <xf numFmtId="0" fontId="12" fillId="0" borderId="1" xfId="27" applyFont="1" applyAlignment="1">
      <alignment horizontal="right"/>
    </xf>
    <xf numFmtId="0" fontId="15" fillId="0" borderId="5" xfId="27" applyFont="1" applyBorder="1" applyAlignment="1">
      <alignment horizontal="center" vertical="center" wrapText="1"/>
    </xf>
    <xf numFmtId="0" fontId="7" fillId="0" borderId="1" xfId="27"/>
    <xf numFmtId="0" fontId="8" fillId="0" borderId="1" xfId="27" applyFont="1"/>
    <xf numFmtId="0" fontId="9" fillId="0" borderId="1" xfId="27" applyFont="1" applyAlignment="1">
      <alignment horizontal="right"/>
    </xf>
    <xf numFmtId="0" fontId="12" fillId="0" borderId="1" xfId="27" applyFont="1"/>
    <xf numFmtId="0" fontId="12" fillId="0" borderId="1" xfId="27" applyFont="1" applyAlignment="1">
      <alignment horizontal="right" wrapText="1"/>
    </xf>
    <xf numFmtId="0" fontId="10" fillId="0" borderId="1" xfId="27" applyFont="1" applyAlignment="1">
      <alignment horizontal="center" wrapText="1"/>
    </xf>
    <xf numFmtId="0" fontId="11" fillId="0" borderId="1" xfId="27" applyFont="1" applyAlignment="1">
      <alignment horizontal="center" wrapText="1"/>
    </xf>
    <xf numFmtId="0" fontId="8" fillId="0" borderId="1" xfId="27" applyFont="1" applyAlignment="1">
      <alignment horizontal="right"/>
    </xf>
    <xf numFmtId="49" fontId="15" fillId="0" borderId="5" xfId="27" applyNumberFormat="1" applyFont="1" applyBorder="1" applyAlignment="1">
      <alignment horizontal="center" vertical="center" wrapText="1"/>
    </xf>
    <xf numFmtId="49" fontId="15" fillId="0" borderId="1" xfId="27" applyNumberFormat="1" applyFont="1" applyAlignment="1">
      <alignment horizontal="center" vertical="center" wrapText="1"/>
    </xf>
    <xf numFmtId="0" fontId="16" fillId="0" borderId="0" xfId="0" applyFont="1" applyProtection="1">
      <protection locked="0"/>
    </xf>
    <xf numFmtId="49" fontId="15" fillId="0" borderId="5" xfId="27" applyNumberFormat="1" applyFont="1" applyBorder="1" applyAlignment="1">
      <alignment horizontal="center" vertical="center"/>
    </xf>
    <xf numFmtId="49" fontId="15" fillId="0" borderId="1" xfId="27" applyNumberFormat="1" applyFont="1" applyAlignment="1">
      <alignment horizontal="center" vertical="center"/>
    </xf>
    <xf numFmtId="0" fontId="17" fillId="0" borderId="1" xfId="27" applyFont="1"/>
    <xf numFmtId="4" fontId="19" fillId="0" borderId="2" xfId="16" applyFont="1" applyAlignment="1">
      <alignment horizontal="right" shrinkToFit="1"/>
    </xf>
    <xf numFmtId="4" fontId="19" fillId="0" borderId="2" xfId="14" applyFont="1" applyAlignment="1">
      <alignment horizontal="right" shrinkToFit="1"/>
    </xf>
    <xf numFmtId="0" fontId="1" fillId="0" borderId="3" xfId="9"/>
    <xf numFmtId="49" fontId="4" fillId="0" borderId="2" xfId="11">
      <alignment horizontal="left" vertical="top" wrapText="1"/>
    </xf>
    <xf numFmtId="49" fontId="4" fillId="0" borderId="2" xfId="12">
      <alignment horizontal="center" vertical="top" wrapText="1"/>
    </xf>
    <xf numFmtId="49" fontId="1" fillId="0" borderId="2" xfId="13">
      <alignment horizontal="center" vertical="top" wrapText="1"/>
    </xf>
    <xf numFmtId="4" fontId="4" fillId="0" borderId="2" xfId="14">
      <alignment horizontal="right" vertical="top" shrinkToFit="1"/>
    </xf>
    <xf numFmtId="49" fontId="1" fillId="0" borderId="2" xfId="15">
      <alignment horizontal="left" vertical="top" wrapText="1"/>
    </xf>
    <xf numFmtId="4" fontId="1" fillId="0" borderId="2" xfId="16">
      <alignment horizontal="right" vertical="top" shrinkToFit="1"/>
    </xf>
    <xf numFmtId="0" fontId="4" fillId="0" borderId="2" xfId="17">
      <alignment horizontal="left"/>
    </xf>
    <xf numFmtId="49" fontId="4" fillId="0" borderId="2" xfId="13" applyFont="1">
      <alignment horizontal="center" vertical="top" wrapText="1"/>
    </xf>
    <xf numFmtId="4" fontId="1" fillId="3" borderId="2" xfId="16" applyFill="1">
      <alignment horizontal="right" vertical="top" shrinkToFit="1"/>
    </xf>
    <xf numFmtId="49" fontId="4" fillId="0" borderId="2" xfId="15" applyFont="1">
      <alignment horizontal="left" vertical="top" wrapText="1"/>
    </xf>
    <xf numFmtId="4" fontId="4" fillId="0" borderId="2" xfId="16" applyFont="1">
      <alignment horizontal="right" vertical="top" shrinkToFit="1"/>
    </xf>
    <xf numFmtId="4" fontId="4" fillId="3" borderId="2" xfId="16" applyFont="1" applyFill="1">
      <alignment horizontal="right" vertical="top" shrinkToFit="1"/>
    </xf>
    <xf numFmtId="4" fontId="1" fillId="0" borderId="1" xfId="16" applyBorder="1">
      <alignment horizontal="right" vertical="top" shrinkToFit="1"/>
    </xf>
    <xf numFmtId="4" fontId="1" fillId="3" borderId="2" xfId="16" applyFont="1" applyFill="1">
      <alignment horizontal="right" vertical="top" shrinkToFit="1"/>
    </xf>
    <xf numFmtId="49" fontId="20" fillId="0" borderId="2" xfId="13" applyFont="1">
      <alignment horizontal="center" vertical="top" wrapText="1"/>
    </xf>
    <xf numFmtId="0" fontId="1" fillId="4" borderId="3" xfId="9" applyFill="1"/>
    <xf numFmtId="4" fontId="21" fillId="3" borderId="2" xfId="16" applyFont="1" applyFill="1">
      <alignment horizontal="right" vertical="top" shrinkToFit="1"/>
    </xf>
    <xf numFmtId="49" fontId="1" fillId="3" borderId="2" xfId="13" applyFill="1">
      <alignment horizontal="center" vertical="top" wrapText="1"/>
    </xf>
    <xf numFmtId="0" fontId="0" fillId="3" borderId="0" xfId="0" applyFill="1" applyProtection="1">
      <protection locked="0"/>
    </xf>
    <xf numFmtId="4" fontId="21" fillId="5" borderId="2" xfId="16" applyFont="1" applyFill="1">
      <alignment horizontal="right" vertical="top" shrinkToFit="1"/>
    </xf>
    <xf numFmtId="0" fontId="0" fillId="5" borderId="0" xfId="0" applyFill="1" applyProtection="1">
      <protection locked="0"/>
    </xf>
    <xf numFmtId="0" fontId="12" fillId="0" borderId="1" xfId="27" applyFont="1" applyAlignment="1">
      <alignment horizontal="right"/>
    </xf>
    <xf numFmtId="0" fontId="7" fillId="0" borderId="1" xfId="27" applyAlignment="1">
      <alignment horizontal="right"/>
    </xf>
    <xf numFmtId="0" fontId="12" fillId="0" borderId="1" xfId="27" applyFont="1" applyAlignment="1">
      <alignment horizontal="right" wrapText="1"/>
    </xf>
    <xf numFmtId="0" fontId="13" fillId="0" borderId="1" xfId="27" applyFont="1" applyAlignment="1">
      <alignment horizontal="center" wrapText="1"/>
    </xf>
    <xf numFmtId="0" fontId="14" fillId="0" borderId="1" xfId="27" applyFont="1" applyAlignment="1">
      <alignment horizontal="center" wrapText="1"/>
    </xf>
    <xf numFmtId="0" fontId="17" fillId="0" borderId="1" xfId="27" applyFont="1" applyAlignment="1">
      <alignment horizontal="right"/>
    </xf>
    <xf numFmtId="0" fontId="18" fillId="0" borderId="1" xfId="27" applyFont="1" applyAlignment="1">
      <alignment horizontal="right"/>
    </xf>
    <xf numFmtId="0" fontId="18" fillId="0" borderId="1" xfId="27" applyFont="1"/>
  </cellXfs>
  <cellStyles count="32">
    <cellStyle name="br" xfId="22"/>
    <cellStyle name="br 2" xfId="31"/>
    <cellStyle name="col" xfId="21"/>
    <cellStyle name="col 2" xfId="30"/>
    <cellStyle name="style0" xfId="23"/>
    <cellStyle name="td" xfId="24"/>
    <cellStyle name="tr" xfId="20"/>
    <cellStyle name="tr 2" xfId="29"/>
    <cellStyle name="xl21" xfId="25"/>
    <cellStyle name="xl22" xfId="8"/>
    <cellStyle name="xl23" xfId="10"/>
    <cellStyle name="xl24" xfId="26"/>
    <cellStyle name="xl25" xfId="11"/>
    <cellStyle name="xl26" xfId="15"/>
    <cellStyle name="xl27" xfId="17"/>
    <cellStyle name="xl28" xfId="18"/>
    <cellStyle name="xl29" xfId="12"/>
    <cellStyle name="xl30" xfId="13"/>
    <cellStyle name="xl31" xfId="19"/>
    <cellStyle name="xl32" xfId="14"/>
    <cellStyle name="xl33" xfId="16"/>
    <cellStyle name="xl34" xfId="1"/>
    <cellStyle name="xl35" xfId="4"/>
    <cellStyle name="xl36" xfId="5"/>
    <cellStyle name="xl37" xfId="6"/>
    <cellStyle name="xl38" xfId="7"/>
    <cellStyle name="xl39" xfId="2"/>
    <cellStyle name="xl40" xfId="9"/>
    <cellStyle name="xl41" xfId="3"/>
    <cellStyle name="Обычный" xfId="0" builtinId="0"/>
    <cellStyle name="Обычный 2" xfId="27"/>
    <cellStyle name="Обычный 3" xfId="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5"/>
  <sheetViews>
    <sheetView tabSelected="1" zoomScaleNormal="100" zoomScaleSheetLayoutView="100" zoomScalePageLayoutView="90" workbookViewId="0">
      <selection activeCell="K7" sqref="K7"/>
    </sheetView>
  </sheetViews>
  <sheetFormatPr defaultColWidth="9.109375" defaultRowHeight="14.4" x14ac:dyDescent="0.3"/>
  <cols>
    <col min="1" max="1" width="66.44140625" style="1" customWidth="1"/>
    <col min="2" max="2" width="6.88671875" style="1" customWidth="1"/>
    <col min="3" max="3" width="9.109375" style="1" customWidth="1"/>
    <col min="4" max="4" width="13" style="1" customWidth="1"/>
    <col min="5" max="5" width="10.109375" style="1" customWidth="1"/>
    <col min="6" max="6" width="14.88671875" style="1" customWidth="1"/>
    <col min="7" max="7" width="12.5546875" style="1" customWidth="1"/>
    <col min="8" max="8" width="14.6640625" style="1" customWidth="1"/>
    <col min="9" max="9" width="1" style="1" customWidth="1"/>
    <col min="10" max="16384" width="9.109375" style="1"/>
  </cols>
  <sheetData>
    <row r="1" spans="1:9" x14ac:dyDescent="0.3">
      <c r="A1" s="4"/>
      <c r="B1" s="4"/>
      <c r="C1" s="7"/>
      <c r="D1" s="7"/>
      <c r="E1" s="42" t="s">
        <v>129</v>
      </c>
      <c r="F1" s="42"/>
      <c r="G1" s="42"/>
      <c r="H1" s="43"/>
      <c r="I1" s="2"/>
    </row>
    <row r="2" spans="1:9" ht="3.75" customHeight="1" x14ac:dyDescent="0.3">
      <c r="A2" s="17"/>
      <c r="B2" s="17"/>
      <c r="C2" s="44" t="s">
        <v>130</v>
      </c>
      <c r="D2" s="44"/>
      <c r="E2" s="44"/>
      <c r="F2" s="44"/>
      <c r="G2" s="44"/>
      <c r="H2" s="44"/>
      <c r="I2" s="8"/>
    </row>
    <row r="3" spans="1:9" x14ac:dyDescent="0.3">
      <c r="A3" s="17"/>
      <c r="B3" s="17"/>
      <c r="C3" s="44"/>
      <c r="D3" s="44"/>
      <c r="E3" s="44"/>
      <c r="F3" s="44"/>
      <c r="G3" s="44"/>
      <c r="H3" s="44"/>
      <c r="I3" s="8"/>
    </row>
    <row r="4" spans="1:9" x14ac:dyDescent="0.3">
      <c r="A4" s="17"/>
      <c r="B4" s="17"/>
      <c r="C4" s="44" t="s">
        <v>226</v>
      </c>
      <c r="D4" s="44"/>
      <c r="E4" s="44"/>
      <c r="F4" s="44"/>
      <c r="G4" s="44"/>
      <c r="H4" s="44"/>
      <c r="I4" s="8"/>
    </row>
    <row r="5" spans="1:9" x14ac:dyDescent="0.3">
      <c r="A5" s="42" t="s">
        <v>208</v>
      </c>
      <c r="B5" s="49"/>
      <c r="C5" s="49"/>
      <c r="D5" s="49"/>
      <c r="E5" s="49"/>
      <c r="F5" s="49"/>
      <c r="G5" s="49"/>
      <c r="H5" s="49"/>
      <c r="I5" s="2"/>
    </row>
    <row r="6" spans="1:9" ht="15.6" x14ac:dyDescent="0.3">
      <c r="A6" s="47" t="s">
        <v>196</v>
      </c>
      <c r="B6" s="48"/>
      <c r="C6" s="48"/>
      <c r="D6" s="48"/>
      <c r="E6" s="48"/>
      <c r="F6" s="48"/>
      <c r="G6" s="48"/>
      <c r="H6" s="48"/>
      <c r="I6" s="5"/>
    </row>
    <row r="7" spans="1:9" ht="17.399999999999999" x14ac:dyDescent="0.3">
      <c r="A7" s="45" t="s">
        <v>207</v>
      </c>
      <c r="B7" s="45"/>
      <c r="C7" s="45"/>
      <c r="D7" s="45"/>
      <c r="E7" s="45"/>
      <c r="F7" s="45"/>
      <c r="G7" s="45"/>
      <c r="H7" s="45"/>
      <c r="I7" s="9"/>
    </row>
    <row r="8" spans="1:9" ht="33.75" customHeight="1" x14ac:dyDescent="0.3">
      <c r="A8" s="46"/>
      <c r="B8" s="46"/>
      <c r="C8" s="46"/>
      <c r="D8" s="46"/>
      <c r="E8" s="46"/>
      <c r="F8" s="46"/>
      <c r="G8" s="46"/>
      <c r="H8" s="46"/>
      <c r="I8" s="10"/>
    </row>
    <row r="9" spans="1:9" ht="15.6" x14ac:dyDescent="0.3">
      <c r="A9" s="5"/>
      <c r="B9" s="5"/>
      <c r="C9" s="5"/>
      <c r="D9" s="5"/>
      <c r="E9" s="5"/>
      <c r="F9" s="5"/>
      <c r="G9" s="5"/>
      <c r="H9" s="11" t="s">
        <v>131</v>
      </c>
      <c r="I9" s="6"/>
    </row>
    <row r="10" spans="1:9" s="14" customFormat="1" ht="52.8" x14ac:dyDescent="0.3">
      <c r="A10" s="3" t="s">
        <v>195</v>
      </c>
      <c r="B10" s="12" t="s">
        <v>0</v>
      </c>
      <c r="C10" s="12" t="s">
        <v>142</v>
      </c>
      <c r="D10" s="12" t="s">
        <v>1</v>
      </c>
      <c r="E10" s="12" t="s">
        <v>2</v>
      </c>
      <c r="F10" s="12" t="s">
        <v>197</v>
      </c>
      <c r="G10" s="12" t="s">
        <v>132</v>
      </c>
      <c r="H10" s="12" t="s">
        <v>133</v>
      </c>
      <c r="I10" s="13"/>
    </row>
    <row r="11" spans="1:9" s="14" customFormat="1" ht="13.8" x14ac:dyDescent="0.3">
      <c r="A11" s="15" t="s">
        <v>134</v>
      </c>
      <c r="B11" s="15" t="s">
        <v>135</v>
      </c>
      <c r="C11" s="15" t="s">
        <v>136</v>
      </c>
      <c r="D11" s="15" t="s">
        <v>137</v>
      </c>
      <c r="E11" s="15" t="s">
        <v>138</v>
      </c>
      <c r="F11" s="15" t="s">
        <v>139</v>
      </c>
      <c r="G11" s="15" t="s">
        <v>140</v>
      </c>
      <c r="H11" s="15" t="s">
        <v>141</v>
      </c>
      <c r="I11" s="16"/>
    </row>
    <row r="12" spans="1:9" ht="28.5" customHeight="1" x14ac:dyDescent="0.3">
      <c r="A12" s="21" t="s">
        <v>3</v>
      </c>
      <c r="B12" s="22" t="s">
        <v>4</v>
      </c>
      <c r="C12" s="23"/>
      <c r="D12" s="23"/>
      <c r="E12" s="23"/>
      <c r="F12" s="24">
        <v>142779128.49000001</v>
      </c>
      <c r="G12" s="24">
        <v>17584700</v>
      </c>
      <c r="H12" s="24">
        <f>H13+H32+H41+H58+H96+H154+H175+H188</f>
        <v>160363828.49000001</v>
      </c>
      <c r="I12" s="20"/>
    </row>
    <row r="13" spans="1:9" ht="12.75" customHeight="1" x14ac:dyDescent="0.3">
      <c r="A13" s="30" t="s">
        <v>5</v>
      </c>
      <c r="B13" s="28" t="s">
        <v>4</v>
      </c>
      <c r="C13" s="28" t="s">
        <v>6</v>
      </c>
      <c r="D13" s="28"/>
      <c r="E13" s="28"/>
      <c r="F13" s="31">
        <v>561500</v>
      </c>
      <c r="G13" s="31"/>
      <c r="H13" s="32">
        <v>561500</v>
      </c>
      <c r="I13" s="20"/>
    </row>
    <row r="14" spans="1:9" ht="39.6" x14ac:dyDescent="0.3">
      <c r="A14" s="25" t="s">
        <v>7</v>
      </c>
      <c r="B14" s="23" t="s">
        <v>4</v>
      </c>
      <c r="C14" s="23" t="s">
        <v>8</v>
      </c>
      <c r="D14" s="23"/>
      <c r="E14" s="23"/>
      <c r="F14" s="26">
        <v>281500</v>
      </c>
      <c r="G14" s="26">
        <f t="shared" ref="G14:G74" si="0">H14-F14</f>
        <v>0</v>
      </c>
      <c r="H14" s="26">
        <f>H15</f>
        <v>281500</v>
      </c>
      <c r="I14" s="20"/>
    </row>
    <row r="15" spans="1:9" ht="26.4" x14ac:dyDescent="0.3">
      <c r="A15" s="25" t="s">
        <v>9</v>
      </c>
      <c r="B15" s="23" t="s">
        <v>4</v>
      </c>
      <c r="C15" s="23" t="s">
        <v>8</v>
      </c>
      <c r="D15" s="23" t="s">
        <v>10</v>
      </c>
      <c r="E15" s="23"/>
      <c r="F15" s="26">
        <v>281500</v>
      </c>
      <c r="G15" s="26">
        <f t="shared" si="0"/>
        <v>0</v>
      </c>
      <c r="H15" s="26">
        <f>H16</f>
        <v>281500</v>
      </c>
      <c r="I15" s="20"/>
    </row>
    <row r="16" spans="1:9" x14ac:dyDescent="0.3">
      <c r="A16" s="25" t="s">
        <v>11</v>
      </c>
      <c r="B16" s="23" t="s">
        <v>4</v>
      </c>
      <c r="C16" s="23" t="s">
        <v>8</v>
      </c>
      <c r="D16" s="23" t="s">
        <v>12</v>
      </c>
      <c r="E16" s="23"/>
      <c r="F16" s="26">
        <v>281500</v>
      </c>
      <c r="G16" s="26">
        <f t="shared" si="0"/>
        <v>0</v>
      </c>
      <c r="H16" s="26">
        <f>H17+H19</f>
        <v>281500</v>
      </c>
      <c r="I16" s="20"/>
    </row>
    <row r="17" spans="1:9" ht="39.6" x14ac:dyDescent="0.3">
      <c r="A17" s="25" t="s">
        <v>13</v>
      </c>
      <c r="B17" s="23" t="s">
        <v>4</v>
      </c>
      <c r="C17" s="23" t="s">
        <v>8</v>
      </c>
      <c r="D17" s="23" t="s">
        <v>12</v>
      </c>
      <c r="E17" s="23" t="s">
        <v>14</v>
      </c>
      <c r="F17" s="26">
        <v>276000</v>
      </c>
      <c r="G17" s="26">
        <f t="shared" si="0"/>
        <v>0</v>
      </c>
      <c r="H17" s="26">
        <f>H18</f>
        <v>276000</v>
      </c>
      <c r="I17" s="20"/>
    </row>
    <row r="18" spans="1:9" x14ac:dyDescent="0.3">
      <c r="A18" s="25" t="s">
        <v>15</v>
      </c>
      <c r="B18" s="23" t="s">
        <v>4</v>
      </c>
      <c r="C18" s="23" t="s">
        <v>8</v>
      </c>
      <c r="D18" s="23" t="s">
        <v>12</v>
      </c>
      <c r="E18" s="23" t="s">
        <v>16</v>
      </c>
      <c r="F18" s="26">
        <v>276000</v>
      </c>
      <c r="G18" s="26">
        <f t="shared" si="0"/>
        <v>0</v>
      </c>
      <c r="H18" s="26">
        <v>276000</v>
      </c>
      <c r="I18" s="20"/>
    </row>
    <row r="19" spans="1:9" ht="26.4" x14ac:dyDescent="0.3">
      <c r="A19" s="25" t="s">
        <v>17</v>
      </c>
      <c r="B19" s="23" t="s">
        <v>4</v>
      </c>
      <c r="C19" s="23" t="s">
        <v>8</v>
      </c>
      <c r="D19" s="23" t="s">
        <v>12</v>
      </c>
      <c r="E19" s="23" t="s">
        <v>18</v>
      </c>
      <c r="F19" s="26">
        <v>5500</v>
      </c>
      <c r="G19" s="26">
        <f t="shared" si="0"/>
        <v>0</v>
      </c>
      <c r="H19" s="26">
        <f>H20</f>
        <v>5500</v>
      </c>
      <c r="I19" s="20"/>
    </row>
    <row r="20" spans="1:9" ht="26.4" x14ac:dyDescent="0.3">
      <c r="A20" s="25" t="s">
        <v>19</v>
      </c>
      <c r="B20" s="23" t="s">
        <v>4</v>
      </c>
      <c r="C20" s="23" t="s">
        <v>8</v>
      </c>
      <c r="D20" s="23" t="s">
        <v>12</v>
      </c>
      <c r="E20" s="23" t="s">
        <v>20</v>
      </c>
      <c r="F20" s="26">
        <v>5500</v>
      </c>
      <c r="G20" s="26">
        <f t="shared" si="0"/>
        <v>0</v>
      </c>
      <c r="H20" s="26">
        <v>5500</v>
      </c>
      <c r="I20" s="20"/>
    </row>
    <row r="21" spans="1:9" x14ac:dyDescent="0.3">
      <c r="A21" s="25" t="s">
        <v>21</v>
      </c>
      <c r="B21" s="23" t="s">
        <v>4</v>
      </c>
      <c r="C21" s="23" t="s">
        <v>22</v>
      </c>
      <c r="D21" s="23"/>
      <c r="E21" s="23"/>
      <c r="F21" s="26">
        <v>256816</v>
      </c>
      <c r="G21" s="26">
        <v>-17600</v>
      </c>
      <c r="H21" s="29">
        <f>H22</f>
        <v>239216</v>
      </c>
      <c r="I21" s="20"/>
    </row>
    <row r="22" spans="1:9" ht="39.6" x14ac:dyDescent="0.3">
      <c r="A22" s="25" t="s">
        <v>23</v>
      </c>
      <c r="B22" s="23" t="s">
        <v>4</v>
      </c>
      <c r="C22" s="23" t="s">
        <v>22</v>
      </c>
      <c r="D22" s="23" t="s">
        <v>24</v>
      </c>
      <c r="E22" s="23"/>
      <c r="F22" s="26">
        <v>256816</v>
      </c>
      <c r="G22" s="26">
        <v>-17600</v>
      </c>
      <c r="H22" s="29">
        <f>H23</f>
        <v>239216</v>
      </c>
      <c r="I22" s="20"/>
    </row>
    <row r="23" spans="1:9" x14ac:dyDescent="0.3">
      <c r="A23" s="25" t="s">
        <v>25</v>
      </c>
      <c r="B23" s="23" t="s">
        <v>4</v>
      </c>
      <c r="C23" s="23" t="s">
        <v>22</v>
      </c>
      <c r="D23" s="23" t="s">
        <v>26</v>
      </c>
      <c r="E23" s="23"/>
      <c r="F23" s="26">
        <v>256816</v>
      </c>
      <c r="G23" s="26">
        <v>-17600</v>
      </c>
      <c r="H23" s="29">
        <f>H24</f>
        <v>239216</v>
      </c>
      <c r="I23" s="20"/>
    </row>
    <row r="24" spans="1:9" x14ac:dyDescent="0.3">
      <c r="A24" s="25" t="s">
        <v>27</v>
      </c>
      <c r="B24" s="23" t="s">
        <v>4</v>
      </c>
      <c r="C24" s="23" t="s">
        <v>22</v>
      </c>
      <c r="D24" s="23" t="s">
        <v>28</v>
      </c>
      <c r="E24" s="23"/>
      <c r="F24" s="26">
        <v>256816</v>
      </c>
      <c r="G24" s="26">
        <v>-17600</v>
      </c>
      <c r="H24" s="29">
        <f>H25</f>
        <v>239216</v>
      </c>
      <c r="I24" s="20"/>
    </row>
    <row r="25" spans="1:9" x14ac:dyDescent="0.3">
      <c r="A25" s="25" t="s">
        <v>29</v>
      </c>
      <c r="B25" s="23" t="s">
        <v>4</v>
      </c>
      <c r="C25" s="23" t="s">
        <v>22</v>
      </c>
      <c r="D25" s="23" t="s">
        <v>28</v>
      </c>
      <c r="E25" s="23" t="s">
        <v>30</v>
      </c>
      <c r="F25" s="26">
        <v>256816</v>
      </c>
      <c r="G25" s="26">
        <v>-17600</v>
      </c>
      <c r="H25" s="29">
        <f>H26</f>
        <v>239216</v>
      </c>
      <c r="I25" s="20"/>
    </row>
    <row r="26" spans="1:9" x14ac:dyDescent="0.3">
      <c r="A26" s="25" t="s">
        <v>31</v>
      </c>
      <c r="B26" s="23" t="s">
        <v>4</v>
      </c>
      <c r="C26" s="23" t="s">
        <v>22</v>
      </c>
      <c r="D26" s="23" t="s">
        <v>28</v>
      </c>
      <c r="E26" s="23" t="s">
        <v>32</v>
      </c>
      <c r="F26" s="26">
        <v>256816</v>
      </c>
      <c r="G26" s="26">
        <v>-17600</v>
      </c>
      <c r="H26" s="29">
        <v>239216</v>
      </c>
      <c r="I26" s="20"/>
    </row>
    <row r="27" spans="1:9" x14ac:dyDescent="0.3">
      <c r="A27" s="25" t="s">
        <v>25</v>
      </c>
      <c r="B27" s="23" t="s">
        <v>4</v>
      </c>
      <c r="C27" s="23" t="s">
        <v>209</v>
      </c>
      <c r="D27" s="23" t="s">
        <v>212</v>
      </c>
      <c r="E27" s="23"/>
      <c r="F27" s="26">
        <v>23184</v>
      </c>
      <c r="G27" s="26">
        <v>17600</v>
      </c>
      <c r="H27" s="32">
        <v>40784</v>
      </c>
      <c r="I27" s="20"/>
    </row>
    <row r="28" spans="1:9" x14ac:dyDescent="0.3">
      <c r="A28" s="25" t="s">
        <v>27</v>
      </c>
      <c r="B28" s="23" t="s">
        <v>4</v>
      </c>
      <c r="C28" s="23" t="s">
        <v>209</v>
      </c>
      <c r="D28" s="23" t="s">
        <v>28</v>
      </c>
      <c r="E28" s="23"/>
      <c r="F28" s="26"/>
      <c r="G28" s="26">
        <v>17600</v>
      </c>
      <c r="H28" s="34">
        <v>17600</v>
      </c>
      <c r="I28" s="20"/>
    </row>
    <row r="29" spans="1:9" ht="26.4" x14ac:dyDescent="0.3">
      <c r="A29" s="25" t="s">
        <v>19</v>
      </c>
      <c r="B29" s="23" t="s">
        <v>4</v>
      </c>
      <c r="C29" s="23" t="s">
        <v>209</v>
      </c>
      <c r="D29" s="23" t="s">
        <v>28</v>
      </c>
      <c r="E29" s="23" t="s">
        <v>20</v>
      </c>
      <c r="F29" s="26"/>
      <c r="G29" s="26">
        <v>17600</v>
      </c>
      <c r="H29" s="32">
        <v>17600</v>
      </c>
      <c r="I29" s="20"/>
    </row>
    <row r="30" spans="1:9" x14ac:dyDescent="0.3">
      <c r="A30" s="25" t="s">
        <v>29</v>
      </c>
      <c r="B30" s="23" t="s">
        <v>4</v>
      </c>
      <c r="C30" s="23" t="s">
        <v>209</v>
      </c>
      <c r="D30" s="23" t="s">
        <v>28</v>
      </c>
      <c r="E30" s="23" t="s">
        <v>30</v>
      </c>
      <c r="F30" s="26">
        <v>23184</v>
      </c>
      <c r="G30" s="26"/>
      <c r="H30" s="34">
        <v>23184</v>
      </c>
      <c r="I30" s="20"/>
    </row>
    <row r="31" spans="1:9" x14ac:dyDescent="0.3">
      <c r="A31" s="25" t="s">
        <v>213</v>
      </c>
      <c r="B31" s="23" t="s">
        <v>4</v>
      </c>
      <c r="C31" s="23" t="s">
        <v>209</v>
      </c>
      <c r="D31" s="23" t="s">
        <v>28</v>
      </c>
      <c r="E31" s="23" t="s">
        <v>34</v>
      </c>
      <c r="F31" s="26">
        <v>23184</v>
      </c>
      <c r="G31" s="26"/>
      <c r="H31" s="34">
        <v>23184</v>
      </c>
      <c r="I31" s="20"/>
    </row>
    <row r="32" spans="1:9" x14ac:dyDescent="0.3">
      <c r="A32" s="30" t="s">
        <v>143</v>
      </c>
      <c r="B32" s="28" t="s">
        <v>4</v>
      </c>
      <c r="C32" s="28" t="s">
        <v>144</v>
      </c>
      <c r="D32" s="28"/>
      <c r="E32" s="28"/>
      <c r="F32" s="31">
        <f>F33</f>
        <v>684174</v>
      </c>
      <c r="G32" s="31">
        <f t="shared" si="0"/>
        <v>0</v>
      </c>
      <c r="H32" s="32">
        <f>H33</f>
        <v>684174</v>
      </c>
      <c r="I32" s="20"/>
    </row>
    <row r="33" spans="1:9" x14ac:dyDescent="0.3">
      <c r="A33" s="25" t="s">
        <v>145</v>
      </c>
      <c r="B33" s="23" t="s">
        <v>4</v>
      </c>
      <c r="C33" s="23" t="s">
        <v>146</v>
      </c>
      <c r="D33" s="23"/>
      <c r="E33" s="23"/>
      <c r="F33" s="26">
        <v>684174</v>
      </c>
      <c r="G33" s="26">
        <f t="shared" si="0"/>
        <v>0</v>
      </c>
      <c r="H33" s="29">
        <f>H34</f>
        <v>684174</v>
      </c>
      <c r="I33" s="20"/>
    </row>
    <row r="34" spans="1:9" x14ac:dyDescent="0.3">
      <c r="A34" s="25" t="s">
        <v>147</v>
      </c>
      <c r="B34" s="23" t="s">
        <v>4</v>
      </c>
      <c r="C34" s="23" t="s">
        <v>146</v>
      </c>
      <c r="D34" s="23" t="s">
        <v>148</v>
      </c>
      <c r="E34" s="23"/>
      <c r="F34" s="26">
        <v>684174</v>
      </c>
      <c r="G34" s="26">
        <f t="shared" si="0"/>
        <v>0</v>
      </c>
      <c r="H34" s="29">
        <f>H35</f>
        <v>684174</v>
      </c>
      <c r="I34" s="20"/>
    </row>
    <row r="35" spans="1:9" x14ac:dyDescent="0.3">
      <c r="A35" s="25" t="s">
        <v>149</v>
      </c>
      <c r="B35" s="23" t="s">
        <v>4</v>
      </c>
      <c r="C35" s="23" t="s">
        <v>146</v>
      </c>
      <c r="D35" s="23" t="s">
        <v>150</v>
      </c>
      <c r="E35" s="23"/>
      <c r="F35" s="26">
        <v>684174</v>
      </c>
      <c r="G35" s="26">
        <f t="shared" si="0"/>
        <v>0</v>
      </c>
      <c r="H35" s="29">
        <f>H36</f>
        <v>684174</v>
      </c>
      <c r="I35" s="20"/>
    </row>
    <row r="36" spans="1:9" ht="26.4" x14ac:dyDescent="0.3">
      <c r="A36" s="25" t="s">
        <v>151</v>
      </c>
      <c r="B36" s="23" t="s">
        <v>4</v>
      </c>
      <c r="C36" s="23" t="s">
        <v>146</v>
      </c>
      <c r="D36" s="23" t="s">
        <v>152</v>
      </c>
      <c r="E36" s="23"/>
      <c r="F36" s="26">
        <v>684174</v>
      </c>
      <c r="G36" s="26">
        <f t="shared" si="0"/>
        <v>0</v>
      </c>
      <c r="H36" s="29">
        <f>H37+H39</f>
        <v>684174</v>
      </c>
      <c r="I36" s="20"/>
    </row>
    <row r="37" spans="1:9" ht="39.6" x14ac:dyDescent="0.3">
      <c r="A37" s="25" t="s">
        <v>13</v>
      </c>
      <c r="B37" s="23" t="s">
        <v>4</v>
      </c>
      <c r="C37" s="23" t="s">
        <v>146</v>
      </c>
      <c r="D37" s="23" t="s">
        <v>152</v>
      </c>
      <c r="E37" s="23" t="s">
        <v>14</v>
      </c>
      <c r="F37" s="26">
        <v>395082</v>
      </c>
      <c r="G37" s="26">
        <f t="shared" si="0"/>
        <v>0</v>
      </c>
      <c r="H37" s="29">
        <f>H38</f>
        <v>395082</v>
      </c>
      <c r="I37" s="20"/>
    </row>
    <row r="38" spans="1:9" x14ac:dyDescent="0.3">
      <c r="A38" s="25" t="s">
        <v>15</v>
      </c>
      <c r="B38" s="23" t="s">
        <v>4</v>
      </c>
      <c r="C38" s="23" t="s">
        <v>146</v>
      </c>
      <c r="D38" s="23" t="s">
        <v>152</v>
      </c>
      <c r="E38" s="23" t="s">
        <v>16</v>
      </c>
      <c r="F38" s="26">
        <v>395082</v>
      </c>
      <c r="G38" s="26">
        <f t="shared" si="0"/>
        <v>0</v>
      </c>
      <c r="H38" s="29">
        <v>395082</v>
      </c>
      <c r="I38" s="20"/>
    </row>
    <row r="39" spans="1:9" ht="26.4" x14ac:dyDescent="0.3">
      <c r="A39" s="25" t="s">
        <v>17</v>
      </c>
      <c r="B39" s="23" t="s">
        <v>4</v>
      </c>
      <c r="C39" s="23" t="s">
        <v>146</v>
      </c>
      <c r="D39" s="23" t="s">
        <v>152</v>
      </c>
      <c r="E39" s="23" t="s">
        <v>18</v>
      </c>
      <c r="F39" s="26">
        <v>289092</v>
      </c>
      <c r="G39" s="26">
        <f t="shared" si="0"/>
        <v>0</v>
      </c>
      <c r="H39" s="29">
        <f>H40</f>
        <v>289092</v>
      </c>
      <c r="I39" s="20"/>
    </row>
    <row r="40" spans="1:9" ht="26.4" x14ac:dyDescent="0.3">
      <c r="A40" s="25" t="s">
        <v>19</v>
      </c>
      <c r="B40" s="23" t="s">
        <v>4</v>
      </c>
      <c r="C40" s="23" t="s">
        <v>146</v>
      </c>
      <c r="D40" s="23" t="s">
        <v>152</v>
      </c>
      <c r="E40" s="23" t="s">
        <v>20</v>
      </c>
      <c r="F40" s="26">
        <v>289092</v>
      </c>
      <c r="G40" s="26">
        <f t="shared" si="0"/>
        <v>0</v>
      </c>
      <c r="H40" s="29">
        <v>289092</v>
      </c>
      <c r="I40" s="20"/>
    </row>
    <row r="41" spans="1:9" ht="26.4" x14ac:dyDescent="0.3">
      <c r="A41" s="30" t="s">
        <v>35</v>
      </c>
      <c r="B41" s="28" t="s">
        <v>4</v>
      </c>
      <c r="C41" s="28" t="s">
        <v>36</v>
      </c>
      <c r="D41" s="28"/>
      <c r="E41" s="28"/>
      <c r="F41" s="31">
        <v>325000</v>
      </c>
      <c r="G41" s="31">
        <v>4180</v>
      </c>
      <c r="H41" s="32">
        <v>329180</v>
      </c>
      <c r="I41" s="20"/>
    </row>
    <row r="42" spans="1:9" ht="26.4" x14ac:dyDescent="0.3">
      <c r="A42" s="25" t="s">
        <v>153</v>
      </c>
      <c r="B42" s="23" t="s">
        <v>4</v>
      </c>
      <c r="C42" s="23" t="s">
        <v>154</v>
      </c>
      <c r="D42" s="23"/>
      <c r="E42" s="23"/>
      <c r="F42" s="26">
        <v>100000</v>
      </c>
      <c r="G42" s="26">
        <f t="shared" si="0"/>
        <v>10180</v>
      </c>
      <c r="H42" s="29">
        <f>H43</f>
        <v>110180</v>
      </c>
      <c r="I42" s="20"/>
    </row>
    <row r="43" spans="1:9" ht="26.4" x14ac:dyDescent="0.3">
      <c r="A43" s="25" t="s">
        <v>37</v>
      </c>
      <c r="B43" s="23" t="s">
        <v>4</v>
      </c>
      <c r="C43" s="23" t="s">
        <v>154</v>
      </c>
      <c r="D43" s="23" t="s">
        <v>38</v>
      </c>
      <c r="E43" s="23"/>
      <c r="F43" s="26">
        <v>100000</v>
      </c>
      <c r="G43" s="26">
        <f t="shared" si="0"/>
        <v>10180</v>
      </c>
      <c r="H43" s="29">
        <f>H44</f>
        <v>110180</v>
      </c>
      <c r="I43" s="20"/>
    </row>
    <row r="44" spans="1:9" ht="26.4" x14ac:dyDescent="0.3">
      <c r="A44" s="25" t="s">
        <v>39</v>
      </c>
      <c r="B44" s="23" t="s">
        <v>4</v>
      </c>
      <c r="C44" s="23" t="s">
        <v>154</v>
      </c>
      <c r="D44" s="23" t="s">
        <v>40</v>
      </c>
      <c r="E44" s="23"/>
      <c r="F44" s="26">
        <v>100000</v>
      </c>
      <c r="G44" s="26">
        <f t="shared" si="0"/>
        <v>10180</v>
      </c>
      <c r="H44" s="29">
        <f>H45</f>
        <v>110180</v>
      </c>
      <c r="I44" s="20"/>
    </row>
    <row r="45" spans="1:9" x14ac:dyDescent="0.3">
      <c r="A45" s="25" t="s">
        <v>155</v>
      </c>
      <c r="B45" s="23" t="s">
        <v>4</v>
      </c>
      <c r="C45" s="23" t="s">
        <v>154</v>
      </c>
      <c r="D45" s="23" t="s">
        <v>156</v>
      </c>
      <c r="E45" s="23"/>
      <c r="F45" s="26">
        <v>100000</v>
      </c>
      <c r="G45" s="26">
        <f t="shared" si="0"/>
        <v>10180</v>
      </c>
      <c r="H45" s="29">
        <f>H46</f>
        <v>110180</v>
      </c>
      <c r="I45" s="20"/>
    </row>
    <row r="46" spans="1:9" ht="26.4" x14ac:dyDescent="0.3">
      <c r="A46" s="25" t="s">
        <v>17</v>
      </c>
      <c r="B46" s="23" t="s">
        <v>4</v>
      </c>
      <c r="C46" s="23" t="s">
        <v>154</v>
      </c>
      <c r="D46" s="23" t="s">
        <v>156</v>
      </c>
      <c r="E46" s="23" t="s">
        <v>18</v>
      </c>
      <c r="F46" s="26">
        <v>100000</v>
      </c>
      <c r="G46" s="26">
        <v>10180</v>
      </c>
      <c r="H46" s="29">
        <v>110180</v>
      </c>
      <c r="I46" s="20"/>
    </row>
    <row r="47" spans="1:9" ht="26.4" x14ac:dyDescent="0.3">
      <c r="A47" s="25" t="s">
        <v>19</v>
      </c>
      <c r="B47" s="23" t="s">
        <v>4</v>
      </c>
      <c r="C47" s="23" t="s">
        <v>154</v>
      </c>
      <c r="D47" s="23" t="s">
        <v>156</v>
      </c>
      <c r="E47" s="23" t="s">
        <v>20</v>
      </c>
      <c r="F47" s="26">
        <v>100000</v>
      </c>
      <c r="G47" s="26">
        <v>10180</v>
      </c>
      <c r="H47" s="29">
        <v>110180</v>
      </c>
      <c r="I47" s="20"/>
    </row>
    <row r="48" spans="1:9" ht="26.4" x14ac:dyDescent="0.3">
      <c r="A48" s="25" t="s">
        <v>41</v>
      </c>
      <c r="B48" s="23" t="s">
        <v>4</v>
      </c>
      <c r="C48" s="23" t="s">
        <v>42</v>
      </c>
      <c r="D48" s="23"/>
      <c r="E48" s="23"/>
      <c r="F48" s="26">
        <v>225000</v>
      </c>
      <c r="G48" s="26">
        <v>-6000</v>
      </c>
      <c r="H48" s="29">
        <v>219000</v>
      </c>
      <c r="I48" s="20"/>
    </row>
    <row r="49" spans="1:9" ht="26.4" x14ac:dyDescent="0.3">
      <c r="A49" s="25" t="s">
        <v>37</v>
      </c>
      <c r="B49" s="23" t="s">
        <v>4</v>
      </c>
      <c r="C49" s="23" t="s">
        <v>42</v>
      </c>
      <c r="D49" s="23" t="s">
        <v>38</v>
      </c>
      <c r="E49" s="23"/>
      <c r="F49" s="26">
        <v>195000</v>
      </c>
      <c r="G49" s="26">
        <f t="shared" si="0"/>
        <v>0</v>
      </c>
      <c r="H49" s="29">
        <v>195000</v>
      </c>
      <c r="I49" s="20"/>
    </row>
    <row r="50" spans="1:9" ht="26.4" x14ac:dyDescent="0.3">
      <c r="A50" s="25" t="s">
        <v>39</v>
      </c>
      <c r="B50" s="23" t="s">
        <v>4</v>
      </c>
      <c r="C50" s="23" t="s">
        <v>42</v>
      </c>
      <c r="D50" s="23" t="s">
        <v>40</v>
      </c>
      <c r="E50" s="23"/>
      <c r="F50" s="26">
        <v>195000</v>
      </c>
      <c r="G50" s="26">
        <f t="shared" si="0"/>
        <v>0</v>
      </c>
      <c r="H50" s="29">
        <f>H51</f>
        <v>195000</v>
      </c>
      <c r="I50" s="20"/>
    </row>
    <row r="51" spans="1:9" x14ac:dyDescent="0.3">
      <c r="A51" s="25" t="s">
        <v>43</v>
      </c>
      <c r="B51" s="23" t="s">
        <v>4</v>
      </c>
      <c r="C51" s="23" t="s">
        <v>42</v>
      </c>
      <c r="D51" s="23" t="s">
        <v>44</v>
      </c>
      <c r="E51" s="23"/>
      <c r="F51" s="26">
        <v>195000</v>
      </c>
      <c r="G51" s="26">
        <f t="shared" si="0"/>
        <v>0</v>
      </c>
      <c r="H51" s="29">
        <f>H52</f>
        <v>195000</v>
      </c>
      <c r="I51" s="20"/>
    </row>
    <row r="52" spans="1:9" ht="26.4" x14ac:dyDescent="0.3">
      <c r="A52" s="25" t="s">
        <v>17</v>
      </c>
      <c r="B52" s="23" t="s">
        <v>4</v>
      </c>
      <c r="C52" s="23" t="s">
        <v>42</v>
      </c>
      <c r="D52" s="23" t="s">
        <v>44</v>
      </c>
      <c r="E52" s="23" t="s">
        <v>18</v>
      </c>
      <c r="F52" s="26">
        <v>195000</v>
      </c>
      <c r="G52" s="26">
        <f t="shared" si="0"/>
        <v>0</v>
      </c>
      <c r="H52" s="29">
        <f>H53</f>
        <v>195000</v>
      </c>
      <c r="I52" s="20"/>
    </row>
    <row r="53" spans="1:9" ht="26.4" x14ac:dyDescent="0.3">
      <c r="A53" s="25" t="s">
        <v>19</v>
      </c>
      <c r="B53" s="23" t="s">
        <v>4</v>
      </c>
      <c r="C53" s="23" t="s">
        <v>42</v>
      </c>
      <c r="D53" s="23" t="s">
        <v>44</v>
      </c>
      <c r="E53" s="23" t="s">
        <v>20</v>
      </c>
      <c r="F53" s="26">
        <v>195000</v>
      </c>
      <c r="G53" s="26">
        <f t="shared" si="0"/>
        <v>0</v>
      </c>
      <c r="H53" s="29">
        <v>195000</v>
      </c>
      <c r="I53" s="20"/>
    </row>
    <row r="54" spans="1:9" x14ac:dyDescent="0.3">
      <c r="A54" s="25" t="s">
        <v>157</v>
      </c>
      <c r="B54" s="23" t="s">
        <v>4</v>
      </c>
      <c r="C54" s="23" t="s">
        <v>42</v>
      </c>
      <c r="D54" s="23" t="s">
        <v>158</v>
      </c>
      <c r="E54" s="23"/>
      <c r="F54" s="26">
        <f>F55</f>
        <v>30000</v>
      </c>
      <c r="G54" s="26">
        <f t="shared" si="0"/>
        <v>-6000</v>
      </c>
      <c r="H54" s="29">
        <f>H55</f>
        <v>24000</v>
      </c>
      <c r="I54" s="20"/>
    </row>
    <row r="55" spans="1:9" ht="26.4" x14ac:dyDescent="0.3">
      <c r="A55" s="25" t="s">
        <v>159</v>
      </c>
      <c r="B55" s="23" t="s">
        <v>4</v>
      </c>
      <c r="C55" s="23" t="s">
        <v>42</v>
      </c>
      <c r="D55" s="23" t="s">
        <v>160</v>
      </c>
      <c r="E55" s="23"/>
      <c r="F55" s="26">
        <f>F56</f>
        <v>30000</v>
      </c>
      <c r="G55" s="26">
        <f t="shared" si="0"/>
        <v>-6000</v>
      </c>
      <c r="H55" s="29">
        <f>H56</f>
        <v>24000</v>
      </c>
      <c r="I55" s="20"/>
    </row>
    <row r="56" spans="1:9" ht="26.4" x14ac:dyDescent="0.3">
      <c r="A56" s="25" t="s">
        <v>17</v>
      </c>
      <c r="B56" s="23" t="s">
        <v>4</v>
      </c>
      <c r="C56" s="23" t="s">
        <v>42</v>
      </c>
      <c r="D56" s="23" t="s">
        <v>160</v>
      </c>
      <c r="E56" s="23" t="s">
        <v>18</v>
      </c>
      <c r="F56" s="26">
        <f>F57</f>
        <v>30000</v>
      </c>
      <c r="G56" s="26">
        <v>-6000</v>
      </c>
      <c r="H56" s="29">
        <v>24000</v>
      </c>
      <c r="I56" s="20"/>
    </row>
    <row r="57" spans="1:9" ht="26.4" x14ac:dyDescent="0.3">
      <c r="A57" s="25" t="s">
        <v>19</v>
      </c>
      <c r="B57" s="23" t="s">
        <v>4</v>
      </c>
      <c r="C57" s="23" t="s">
        <v>42</v>
      </c>
      <c r="D57" s="23" t="s">
        <v>160</v>
      </c>
      <c r="E57" s="23" t="s">
        <v>20</v>
      </c>
      <c r="F57" s="26">
        <v>30000</v>
      </c>
      <c r="G57" s="26">
        <f t="shared" si="0"/>
        <v>0</v>
      </c>
      <c r="H57" s="29">
        <v>30000</v>
      </c>
      <c r="I57" s="20"/>
    </row>
    <row r="58" spans="1:9" x14ac:dyDescent="0.3">
      <c r="A58" s="30" t="s">
        <v>45</v>
      </c>
      <c r="B58" s="28" t="s">
        <v>4</v>
      </c>
      <c r="C58" s="28" t="s">
        <v>46</v>
      </c>
      <c r="D58" s="28"/>
      <c r="E58" s="28"/>
      <c r="F58" s="31">
        <v>13620000</v>
      </c>
      <c r="G58" s="31">
        <f t="shared" si="0"/>
        <v>2207820</v>
      </c>
      <c r="H58" s="32">
        <v>15827820</v>
      </c>
      <c r="I58" s="20"/>
    </row>
    <row r="59" spans="1:9" x14ac:dyDescent="0.3">
      <c r="A59" s="25" t="s">
        <v>47</v>
      </c>
      <c r="B59" s="23" t="s">
        <v>4</v>
      </c>
      <c r="C59" s="23" t="s">
        <v>48</v>
      </c>
      <c r="D59" s="23"/>
      <c r="E59" s="23"/>
      <c r="F59" s="26">
        <v>630000</v>
      </c>
      <c r="G59" s="26">
        <f t="shared" si="0"/>
        <v>0</v>
      </c>
      <c r="H59" s="29">
        <f>H60</f>
        <v>630000</v>
      </c>
      <c r="I59" s="20"/>
    </row>
    <row r="60" spans="1:9" ht="26.4" x14ac:dyDescent="0.3">
      <c r="A60" s="25" t="s">
        <v>37</v>
      </c>
      <c r="B60" s="23" t="s">
        <v>4</v>
      </c>
      <c r="C60" s="23" t="s">
        <v>48</v>
      </c>
      <c r="D60" s="23" t="s">
        <v>38</v>
      </c>
      <c r="E60" s="23"/>
      <c r="F60" s="26">
        <v>630000</v>
      </c>
      <c r="G60" s="26">
        <f t="shared" si="0"/>
        <v>0</v>
      </c>
      <c r="H60" s="29">
        <f>H61</f>
        <v>630000</v>
      </c>
      <c r="I60" s="20"/>
    </row>
    <row r="61" spans="1:9" ht="26.4" x14ac:dyDescent="0.3">
      <c r="A61" s="25" t="s">
        <v>39</v>
      </c>
      <c r="B61" s="23" t="s">
        <v>4</v>
      </c>
      <c r="C61" s="23" t="s">
        <v>48</v>
      </c>
      <c r="D61" s="23" t="s">
        <v>40</v>
      </c>
      <c r="E61" s="23"/>
      <c r="F61" s="26">
        <v>630000</v>
      </c>
      <c r="G61" s="26">
        <f t="shared" si="0"/>
        <v>0</v>
      </c>
      <c r="H61" s="29">
        <f>H62</f>
        <v>630000</v>
      </c>
      <c r="I61" s="20"/>
    </row>
    <row r="62" spans="1:9" x14ac:dyDescent="0.3">
      <c r="A62" s="25" t="s">
        <v>49</v>
      </c>
      <c r="B62" s="23" t="s">
        <v>4</v>
      </c>
      <c r="C62" s="23" t="s">
        <v>48</v>
      </c>
      <c r="D62" s="23" t="s">
        <v>50</v>
      </c>
      <c r="E62" s="23"/>
      <c r="F62" s="26">
        <v>630000</v>
      </c>
      <c r="G62" s="26">
        <f t="shared" si="0"/>
        <v>0</v>
      </c>
      <c r="H62" s="29">
        <f>H63</f>
        <v>630000</v>
      </c>
      <c r="I62" s="20"/>
    </row>
    <row r="63" spans="1:9" ht="26.4" x14ac:dyDescent="0.3">
      <c r="A63" s="25" t="s">
        <v>17</v>
      </c>
      <c r="B63" s="23" t="s">
        <v>4</v>
      </c>
      <c r="C63" s="23" t="s">
        <v>48</v>
      </c>
      <c r="D63" s="23" t="s">
        <v>50</v>
      </c>
      <c r="E63" s="23" t="s">
        <v>18</v>
      </c>
      <c r="F63" s="26">
        <v>630000</v>
      </c>
      <c r="G63" s="26">
        <f t="shared" si="0"/>
        <v>0</v>
      </c>
      <c r="H63" s="29">
        <f>H64</f>
        <v>630000</v>
      </c>
      <c r="I63" s="20"/>
    </row>
    <row r="64" spans="1:9" ht="26.4" x14ac:dyDescent="0.3">
      <c r="A64" s="25" t="s">
        <v>19</v>
      </c>
      <c r="B64" s="23" t="s">
        <v>4</v>
      </c>
      <c r="C64" s="23" t="s">
        <v>48</v>
      </c>
      <c r="D64" s="23" t="s">
        <v>50</v>
      </c>
      <c r="E64" s="23" t="s">
        <v>20</v>
      </c>
      <c r="F64" s="26">
        <v>630000</v>
      </c>
      <c r="G64" s="26">
        <f t="shared" si="0"/>
        <v>0</v>
      </c>
      <c r="H64" s="29">
        <v>630000</v>
      </c>
      <c r="I64" s="20"/>
    </row>
    <row r="65" spans="1:9" x14ac:dyDescent="0.3">
      <c r="A65" s="25" t="s">
        <v>51</v>
      </c>
      <c r="B65" s="23" t="s">
        <v>4</v>
      </c>
      <c r="C65" s="23" t="s">
        <v>52</v>
      </c>
      <c r="D65" s="23"/>
      <c r="E65" s="23"/>
      <c r="F65" s="26">
        <v>8400000</v>
      </c>
      <c r="G65" s="26">
        <f t="shared" si="0"/>
        <v>0</v>
      </c>
      <c r="H65" s="29">
        <f>H66</f>
        <v>8400000</v>
      </c>
      <c r="I65" s="20"/>
    </row>
    <row r="66" spans="1:9" ht="26.4" x14ac:dyDescent="0.3">
      <c r="A66" s="25" t="s">
        <v>53</v>
      </c>
      <c r="B66" s="23" t="s">
        <v>4</v>
      </c>
      <c r="C66" s="23" t="s">
        <v>52</v>
      </c>
      <c r="D66" s="23" t="s">
        <v>54</v>
      </c>
      <c r="E66" s="23"/>
      <c r="F66" s="26">
        <v>8400000</v>
      </c>
      <c r="G66" s="26">
        <f t="shared" si="0"/>
        <v>0</v>
      </c>
      <c r="H66" s="29">
        <v>8400000</v>
      </c>
      <c r="I66" s="20"/>
    </row>
    <row r="67" spans="1:9" ht="26.4" x14ac:dyDescent="0.3">
      <c r="A67" s="25" t="s">
        <v>161</v>
      </c>
      <c r="B67" s="23" t="s">
        <v>4</v>
      </c>
      <c r="C67" s="23" t="s">
        <v>52</v>
      </c>
      <c r="D67" s="23" t="s">
        <v>162</v>
      </c>
      <c r="E67" s="23"/>
      <c r="F67" s="26">
        <v>4900000</v>
      </c>
      <c r="G67" s="26">
        <v>60691.89</v>
      </c>
      <c r="H67" s="29">
        <v>4960691.8899999997</v>
      </c>
      <c r="I67" s="20"/>
    </row>
    <row r="68" spans="1:9" ht="26.4" x14ac:dyDescent="0.3">
      <c r="A68" s="25" t="s">
        <v>163</v>
      </c>
      <c r="B68" s="23" t="s">
        <v>4</v>
      </c>
      <c r="C68" s="23" t="s">
        <v>52</v>
      </c>
      <c r="D68" s="23" t="s">
        <v>164</v>
      </c>
      <c r="E68" s="23"/>
      <c r="F68" s="26">
        <v>4900000</v>
      </c>
      <c r="G68" s="26">
        <v>60691.89</v>
      </c>
      <c r="H68" s="29">
        <v>4960691.8899999997</v>
      </c>
      <c r="I68" s="20"/>
    </row>
    <row r="69" spans="1:9" x14ac:dyDescent="0.3">
      <c r="A69" s="25" t="s">
        <v>104</v>
      </c>
      <c r="B69" s="23" t="s">
        <v>4</v>
      </c>
      <c r="C69" s="23" t="s">
        <v>52</v>
      </c>
      <c r="D69" s="23" t="s">
        <v>198</v>
      </c>
      <c r="E69" s="23"/>
      <c r="F69" s="26">
        <v>4900000</v>
      </c>
      <c r="G69" s="26">
        <v>60691.89</v>
      </c>
      <c r="H69" s="29">
        <v>4960691.8899999997</v>
      </c>
      <c r="I69" s="20"/>
    </row>
    <row r="70" spans="1:9" ht="26.4" x14ac:dyDescent="0.3">
      <c r="A70" s="25" t="s">
        <v>17</v>
      </c>
      <c r="B70" s="23" t="s">
        <v>4</v>
      </c>
      <c r="C70" s="23" t="s">
        <v>52</v>
      </c>
      <c r="D70" s="23" t="s">
        <v>164</v>
      </c>
      <c r="E70" s="23" t="s">
        <v>74</v>
      </c>
      <c r="F70" s="26">
        <v>4900000</v>
      </c>
      <c r="G70" s="26">
        <f t="shared" si="0"/>
        <v>60691.889999999665</v>
      </c>
      <c r="H70" s="29">
        <f>H71</f>
        <v>4960691.8899999997</v>
      </c>
      <c r="I70" s="20"/>
    </row>
    <row r="71" spans="1:9" ht="26.4" x14ac:dyDescent="0.3">
      <c r="A71" s="25" t="s">
        <v>19</v>
      </c>
      <c r="B71" s="23" t="s">
        <v>4</v>
      </c>
      <c r="C71" s="23" t="s">
        <v>52</v>
      </c>
      <c r="D71" s="23" t="s">
        <v>164</v>
      </c>
      <c r="E71" s="23" t="s">
        <v>105</v>
      </c>
      <c r="F71" s="26">
        <v>4900000</v>
      </c>
      <c r="G71" s="26">
        <v>60691.89</v>
      </c>
      <c r="H71" s="29">
        <v>4960691.8899999997</v>
      </c>
      <c r="I71" s="20"/>
    </row>
    <row r="72" spans="1:9" ht="39.6" x14ac:dyDescent="0.3">
      <c r="A72" s="25" t="s">
        <v>55</v>
      </c>
      <c r="B72" s="23" t="s">
        <v>4</v>
      </c>
      <c r="C72" s="23" t="s">
        <v>52</v>
      </c>
      <c r="D72" s="23" t="s">
        <v>56</v>
      </c>
      <c r="E72" s="23"/>
      <c r="F72" s="26">
        <v>3500000</v>
      </c>
      <c r="G72" s="26">
        <f t="shared" si="0"/>
        <v>-60691.89000000013</v>
      </c>
      <c r="H72" s="29">
        <v>3439308.11</v>
      </c>
      <c r="I72" s="20"/>
    </row>
    <row r="73" spans="1:9" ht="26.4" x14ac:dyDescent="0.3">
      <c r="A73" s="25" t="s">
        <v>57</v>
      </c>
      <c r="B73" s="23" t="s">
        <v>4</v>
      </c>
      <c r="C73" s="23" t="s">
        <v>52</v>
      </c>
      <c r="D73" s="23" t="s">
        <v>58</v>
      </c>
      <c r="E73" s="23"/>
      <c r="F73" s="26">
        <v>3000000</v>
      </c>
      <c r="G73" s="26">
        <f t="shared" si="0"/>
        <v>-221020.81999999983</v>
      </c>
      <c r="H73" s="29">
        <f>H74</f>
        <v>2778979.18</v>
      </c>
      <c r="I73" s="20"/>
    </row>
    <row r="74" spans="1:9" ht="26.4" x14ac:dyDescent="0.3">
      <c r="A74" s="25" t="s">
        <v>17</v>
      </c>
      <c r="B74" s="23" t="s">
        <v>4</v>
      </c>
      <c r="C74" s="23" t="s">
        <v>52</v>
      </c>
      <c r="D74" s="23" t="s">
        <v>58</v>
      </c>
      <c r="E74" s="23" t="s">
        <v>18</v>
      </c>
      <c r="F74" s="26">
        <v>3000000</v>
      </c>
      <c r="G74" s="26">
        <f t="shared" si="0"/>
        <v>-221020.81999999983</v>
      </c>
      <c r="H74" s="29">
        <f>H75</f>
        <v>2778979.18</v>
      </c>
      <c r="I74" s="20"/>
    </row>
    <row r="75" spans="1:9" ht="26.4" x14ac:dyDescent="0.3">
      <c r="A75" s="25" t="s">
        <v>19</v>
      </c>
      <c r="B75" s="23" t="s">
        <v>4</v>
      </c>
      <c r="C75" s="23" t="s">
        <v>52</v>
      </c>
      <c r="D75" s="23" t="s">
        <v>58</v>
      </c>
      <c r="E75" s="23" t="s">
        <v>20</v>
      </c>
      <c r="F75" s="26">
        <v>3000000</v>
      </c>
      <c r="G75" s="26">
        <v>-221020.82</v>
      </c>
      <c r="H75" s="29">
        <v>2778979.18</v>
      </c>
      <c r="I75" s="20"/>
    </row>
    <row r="76" spans="1:9" ht="26.4" x14ac:dyDescent="0.3">
      <c r="A76" s="25" t="s">
        <v>59</v>
      </c>
      <c r="B76" s="23" t="s">
        <v>4</v>
      </c>
      <c r="C76" s="23" t="s">
        <v>52</v>
      </c>
      <c r="D76" s="23" t="s">
        <v>60</v>
      </c>
      <c r="E76" s="23"/>
      <c r="F76" s="26">
        <v>500000</v>
      </c>
      <c r="G76" s="26">
        <f t="shared" ref="G76:G132" si="1">H76-F76</f>
        <v>160328.93000000005</v>
      </c>
      <c r="H76" s="29">
        <f>H77</f>
        <v>660328.93000000005</v>
      </c>
      <c r="I76" s="20"/>
    </row>
    <row r="77" spans="1:9" ht="26.4" x14ac:dyDescent="0.3">
      <c r="A77" s="25" t="s">
        <v>61</v>
      </c>
      <c r="B77" s="23" t="s">
        <v>4</v>
      </c>
      <c r="C77" s="23" t="s">
        <v>52</v>
      </c>
      <c r="D77" s="23" t="s">
        <v>62</v>
      </c>
      <c r="E77" s="23"/>
      <c r="F77" s="26">
        <v>500000</v>
      </c>
      <c r="G77" s="26">
        <f t="shared" si="1"/>
        <v>160328.93000000005</v>
      </c>
      <c r="H77" s="29">
        <f>H78</f>
        <v>660328.93000000005</v>
      </c>
      <c r="I77" s="20"/>
    </row>
    <row r="78" spans="1:9" ht="26.4" x14ac:dyDescent="0.3">
      <c r="A78" s="25" t="s">
        <v>17</v>
      </c>
      <c r="B78" s="23" t="s">
        <v>4</v>
      </c>
      <c r="C78" s="23" t="s">
        <v>52</v>
      </c>
      <c r="D78" s="23" t="s">
        <v>62</v>
      </c>
      <c r="E78" s="23" t="s">
        <v>18</v>
      </c>
      <c r="F78" s="26">
        <v>500000</v>
      </c>
      <c r="G78" s="26">
        <f t="shared" si="1"/>
        <v>160328.93000000005</v>
      </c>
      <c r="H78" s="29">
        <f>H79</f>
        <v>660328.93000000005</v>
      </c>
      <c r="I78" s="20"/>
    </row>
    <row r="79" spans="1:9" ht="26.4" x14ac:dyDescent="0.3">
      <c r="A79" s="25" t="s">
        <v>19</v>
      </c>
      <c r="B79" s="23" t="s">
        <v>4</v>
      </c>
      <c r="C79" s="23" t="s">
        <v>52</v>
      </c>
      <c r="D79" s="23" t="s">
        <v>62</v>
      </c>
      <c r="E79" s="23" t="s">
        <v>20</v>
      </c>
      <c r="F79" s="26">
        <v>500000</v>
      </c>
      <c r="G79" s="26">
        <v>160328.93</v>
      </c>
      <c r="H79" s="29">
        <v>660328.93000000005</v>
      </c>
      <c r="I79" s="20"/>
    </row>
    <row r="80" spans="1:9" x14ac:dyDescent="0.3">
      <c r="A80" s="25" t="s">
        <v>63</v>
      </c>
      <c r="B80" s="23" t="s">
        <v>4</v>
      </c>
      <c r="C80" s="23" t="s">
        <v>64</v>
      </c>
      <c r="D80" s="23"/>
      <c r="E80" s="23"/>
      <c r="F80" s="26">
        <v>4590000</v>
      </c>
      <c r="G80" s="31">
        <v>2207820</v>
      </c>
      <c r="H80" s="32">
        <v>6797820</v>
      </c>
      <c r="I80" s="20"/>
    </row>
    <row r="81" spans="1:9" ht="39.6" x14ac:dyDescent="0.3">
      <c r="A81" s="25" t="s">
        <v>65</v>
      </c>
      <c r="B81" s="23" t="s">
        <v>4</v>
      </c>
      <c r="C81" s="23" t="s">
        <v>64</v>
      </c>
      <c r="D81" s="23" t="s">
        <v>66</v>
      </c>
      <c r="E81" s="23"/>
      <c r="F81" s="26">
        <v>4490000</v>
      </c>
      <c r="G81" s="26">
        <v>2207820</v>
      </c>
      <c r="H81" s="29">
        <v>6697820</v>
      </c>
      <c r="I81" s="20"/>
    </row>
    <row r="82" spans="1:9" ht="26.4" x14ac:dyDescent="0.3">
      <c r="A82" s="25" t="s">
        <v>67</v>
      </c>
      <c r="B82" s="23" t="s">
        <v>4</v>
      </c>
      <c r="C82" s="23" t="s">
        <v>64</v>
      </c>
      <c r="D82" s="23" t="s">
        <v>68</v>
      </c>
      <c r="E82" s="23"/>
      <c r="F82" s="26">
        <v>4490000</v>
      </c>
      <c r="G82" s="26">
        <v>2207820</v>
      </c>
      <c r="H82" s="29">
        <v>6697820</v>
      </c>
      <c r="I82" s="20"/>
    </row>
    <row r="83" spans="1:9" x14ac:dyDescent="0.3">
      <c r="A83" s="25" t="s">
        <v>69</v>
      </c>
      <c r="B83" s="23" t="s">
        <v>4</v>
      </c>
      <c r="C83" s="23" t="s">
        <v>64</v>
      </c>
      <c r="D83" s="23" t="s">
        <v>70</v>
      </c>
      <c r="E83" s="23"/>
      <c r="F83" s="26">
        <v>3090000</v>
      </c>
      <c r="G83" s="26">
        <v>2096820</v>
      </c>
      <c r="H83" s="29">
        <v>5186820</v>
      </c>
      <c r="I83" s="20"/>
    </row>
    <row r="84" spans="1:9" ht="26.4" x14ac:dyDescent="0.3">
      <c r="A84" s="25" t="s">
        <v>17</v>
      </c>
      <c r="B84" s="23" t="s">
        <v>4</v>
      </c>
      <c r="C84" s="23" t="s">
        <v>64</v>
      </c>
      <c r="D84" s="23" t="s">
        <v>70</v>
      </c>
      <c r="E84" s="23" t="s">
        <v>18</v>
      </c>
      <c r="F84" s="26">
        <v>3090000</v>
      </c>
      <c r="G84" s="26">
        <v>2096820</v>
      </c>
      <c r="H84" s="29">
        <v>5186820</v>
      </c>
      <c r="I84" s="20"/>
    </row>
    <row r="85" spans="1:9" ht="26.4" x14ac:dyDescent="0.3">
      <c r="A85" s="25" t="s">
        <v>19</v>
      </c>
      <c r="B85" s="23" t="s">
        <v>4</v>
      </c>
      <c r="C85" s="23" t="s">
        <v>64</v>
      </c>
      <c r="D85" s="23" t="s">
        <v>70</v>
      </c>
      <c r="E85" s="23" t="s">
        <v>20</v>
      </c>
      <c r="F85" s="29">
        <v>3090000</v>
      </c>
      <c r="G85" s="29">
        <v>2096820</v>
      </c>
      <c r="H85" s="29">
        <v>5186820</v>
      </c>
      <c r="I85" s="20"/>
    </row>
    <row r="86" spans="1:9" ht="26.4" x14ac:dyDescent="0.3">
      <c r="A86" s="25" t="s">
        <v>73</v>
      </c>
      <c r="B86" s="23" t="s">
        <v>4</v>
      </c>
      <c r="C86" s="23" t="s">
        <v>64</v>
      </c>
      <c r="D86" s="23" t="s">
        <v>200</v>
      </c>
      <c r="E86" s="23" t="s">
        <v>74</v>
      </c>
      <c r="F86" s="26">
        <v>1100000</v>
      </c>
      <c r="G86" s="26">
        <v>150000</v>
      </c>
      <c r="H86" s="29">
        <v>1250000</v>
      </c>
      <c r="I86" s="20"/>
    </row>
    <row r="87" spans="1:9" x14ac:dyDescent="0.3">
      <c r="A87" s="25" t="s">
        <v>104</v>
      </c>
      <c r="B87" s="23" t="s">
        <v>4</v>
      </c>
      <c r="C87" s="23" t="s">
        <v>64</v>
      </c>
      <c r="D87" s="23" t="s">
        <v>200</v>
      </c>
      <c r="E87" s="23" t="s">
        <v>105</v>
      </c>
      <c r="F87" s="26">
        <v>1100000</v>
      </c>
      <c r="G87" s="26">
        <v>150000</v>
      </c>
      <c r="H87" s="29">
        <v>1250000</v>
      </c>
      <c r="I87" s="20"/>
    </row>
    <row r="88" spans="1:9" x14ac:dyDescent="0.3">
      <c r="A88" s="25" t="s">
        <v>71</v>
      </c>
      <c r="B88" s="23" t="s">
        <v>4</v>
      </c>
      <c r="C88" s="23" t="s">
        <v>64</v>
      </c>
      <c r="D88" s="23" t="s">
        <v>72</v>
      </c>
      <c r="E88" s="23"/>
      <c r="F88" s="26">
        <v>300000</v>
      </c>
      <c r="G88" s="26">
        <v>-39000</v>
      </c>
      <c r="H88" s="29">
        <v>261000</v>
      </c>
      <c r="I88" s="20"/>
    </row>
    <row r="89" spans="1:9" ht="26.4" x14ac:dyDescent="0.3">
      <c r="A89" s="25" t="s">
        <v>17</v>
      </c>
      <c r="B89" s="23" t="s">
        <v>4</v>
      </c>
      <c r="C89" s="23" t="s">
        <v>64</v>
      </c>
      <c r="D89" s="23" t="s">
        <v>72</v>
      </c>
      <c r="E89" s="23" t="s">
        <v>18</v>
      </c>
      <c r="F89" s="26">
        <v>300000</v>
      </c>
      <c r="G89" s="26">
        <v>-39000</v>
      </c>
      <c r="H89" s="29">
        <v>261000</v>
      </c>
      <c r="I89" s="20"/>
    </row>
    <row r="90" spans="1:9" ht="26.4" x14ac:dyDescent="0.3">
      <c r="A90" s="25" t="s">
        <v>19</v>
      </c>
      <c r="B90" s="23" t="s">
        <v>4</v>
      </c>
      <c r="C90" s="23" t="s">
        <v>64</v>
      </c>
      <c r="D90" s="23" t="s">
        <v>72</v>
      </c>
      <c r="E90" s="23" t="s">
        <v>20</v>
      </c>
      <c r="F90" s="26">
        <v>300000</v>
      </c>
      <c r="G90" s="26">
        <v>-39000</v>
      </c>
      <c r="H90" s="29">
        <v>261000</v>
      </c>
      <c r="I90" s="20"/>
    </row>
    <row r="91" spans="1:9" ht="39.6" x14ac:dyDescent="0.3">
      <c r="A91" s="25" t="s">
        <v>165</v>
      </c>
      <c r="B91" s="23" t="s">
        <v>4</v>
      </c>
      <c r="C91" s="23" t="s">
        <v>64</v>
      </c>
      <c r="D91" s="23" t="s">
        <v>166</v>
      </c>
      <c r="E91" s="23"/>
      <c r="F91" s="26">
        <v>100000</v>
      </c>
      <c r="G91" s="26">
        <f t="shared" si="1"/>
        <v>0</v>
      </c>
      <c r="H91" s="29">
        <f>H92</f>
        <v>100000</v>
      </c>
      <c r="I91" s="20"/>
    </row>
    <row r="92" spans="1:9" ht="39.6" x14ac:dyDescent="0.3">
      <c r="A92" s="25" t="s">
        <v>167</v>
      </c>
      <c r="B92" s="23" t="s">
        <v>4</v>
      </c>
      <c r="C92" s="23" t="s">
        <v>64</v>
      </c>
      <c r="D92" s="23" t="s">
        <v>168</v>
      </c>
      <c r="E92" s="23"/>
      <c r="F92" s="26">
        <v>100000</v>
      </c>
      <c r="G92" s="26">
        <f t="shared" si="1"/>
        <v>0</v>
      </c>
      <c r="H92" s="29">
        <f>H93</f>
        <v>100000</v>
      </c>
      <c r="I92" s="20"/>
    </row>
    <row r="93" spans="1:9" ht="26.4" x14ac:dyDescent="0.3">
      <c r="A93" s="25" t="s">
        <v>169</v>
      </c>
      <c r="B93" s="23" t="s">
        <v>4</v>
      </c>
      <c r="C93" s="23" t="s">
        <v>64</v>
      </c>
      <c r="D93" s="23" t="s">
        <v>170</v>
      </c>
      <c r="E93" s="23"/>
      <c r="F93" s="26">
        <v>100000</v>
      </c>
      <c r="G93" s="26"/>
      <c r="H93" s="29">
        <v>100000</v>
      </c>
      <c r="I93" s="20"/>
    </row>
    <row r="94" spans="1:9" ht="26.4" x14ac:dyDescent="0.3">
      <c r="A94" s="25" t="s">
        <v>73</v>
      </c>
      <c r="B94" s="23" t="s">
        <v>4</v>
      </c>
      <c r="C94" s="23" t="s">
        <v>64</v>
      </c>
      <c r="D94" s="23" t="s">
        <v>170</v>
      </c>
      <c r="E94" s="23" t="s">
        <v>74</v>
      </c>
      <c r="F94" s="26">
        <v>100000</v>
      </c>
      <c r="G94" s="26">
        <f t="shared" si="1"/>
        <v>0</v>
      </c>
      <c r="H94" s="29">
        <f>H95</f>
        <v>100000</v>
      </c>
      <c r="I94" s="20"/>
    </row>
    <row r="95" spans="1:9" ht="39.6" x14ac:dyDescent="0.3">
      <c r="A95" s="25" t="s">
        <v>171</v>
      </c>
      <c r="B95" s="23" t="s">
        <v>4</v>
      </c>
      <c r="C95" s="23" t="s">
        <v>64</v>
      </c>
      <c r="D95" s="23" t="s">
        <v>170</v>
      </c>
      <c r="E95" s="23" t="s">
        <v>172</v>
      </c>
      <c r="F95" s="26">
        <v>100000</v>
      </c>
      <c r="G95" s="26">
        <f t="shared" si="1"/>
        <v>0</v>
      </c>
      <c r="H95" s="29">
        <v>100000</v>
      </c>
      <c r="I95" s="20"/>
    </row>
    <row r="96" spans="1:9" x14ac:dyDescent="0.3">
      <c r="A96" s="30" t="s">
        <v>75</v>
      </c>
      <c r="B96" s="28" t="s">
        <v>4</v>
      </c>
      <c r="C96" s="28" t="s">
        <v>76</v>
      </c>
      <c r="D96" s="28"/>
      <c r="E96" s="28"/>
      <c r="F96" s="31">
        <v>123979116.70999999</v>
      </c>
      <c r="G96" s="31">
        <v>14456500</v>
      </c>
      <c r="H96" s="32">
        <v>138435616.71000001</v>
      </c>
      <c r="I96" s="20"/>
    </row>
    <row r="97" spans="1:11" x14ac:dyDescent="0.3">
      <c r="A97" s="25" t="s">
        <v>77</v>
      </c>
      <c r="B97" s="23" t="s">
        <v>4</v>
      </c>
      <c r="C97" s="23" t="s">
        <v>78</v>
      </c>
      <c r="D97" s="23"/>
      <c r="E97" s="23"/>
      <c r="F97" s="26">
        <v>5537000</v>
      </c>
      <c r="G97" s="26"/>
      <c r="H97" s="29">
        <v>5537000</v>
      </c>
      <c r="I97" s="20"/>
    </row>
    <row r="98" spans="1:11" ht="39.6" x14ac:dyDescent="0.3">
      <c r="A98" s="25" t="s">
        <v>79</v>
      </c>
      <c r="B98" s="23" t="s">
        <v>4</v>
      </c>
      <c r="C98" s="23" t="s">
        <v>78</v>
      </c>
      <c r="D98" s="23" t="s">
        <v>80</v>
      </c>
      <c r="E98" s="23"/>
      <c r="F98" s="26">
        <v>5537000</v>
      </c>
      <c r="G98" s="26">
        <f t="shared" si="1"/>
        <v>0</v>
      </c>
      <c r="H98" s="29">
        <v>5537000</v>
      </c>
      <c r="I98" s="20"/>
    </row>
    <row r="99" spans="1:11" ht="26.4" x14ac:dyDescent="0.3">
      <c r="A99" s="25" t="s">
        <v>81</v>
      </c>
      <c r="B99" s="23" t="s">
        <v>4</v>
      </c>
      <c r="C99" s="23" t="s">
        <v>78</v>
      </c>
      <c r="D99" s="23" t="s">
        <v>82</v>
      </c>
      <c r="E99" s="23"/>
      <c r="F99" s="26">
        <v>5537000</v>
      </c>
      <c r="G99" s="26"/>
      <c r="H99" s="29">
        <v>5537000</v>
      </c>
      <c r="I99" s="20"/>
    </row>
    <row r="100" spans="1:11" x14ac:dyDescent="0.3">
      <c r="A100" s="25" t="s">
        <v>83</v>
      </c>
      <c r="B100" s="23" t="s">
        <v>4</v>
      </c>
      <c r="C100" s="23" t="s">
        <v>78</v>
      </c>
      <c r="D100" s="23" t="s">
        <v>84</v>
      </c>
      <c r="E100" s="23"/>
      <c r="F100" s="26">
        <v>5537000</v>
      </c>
      <c r="G100" s="26">
        <f t="shared" si="1"/>
        <v>0</v>
      </c>
      <c r="H100" s="29">
        <v>5537000</v>
      </c>
      <c r="I100" s="20"/>
    </row>
    <row r="101" spans="1:11" ht="26.4" x14ac:dyDescent="0.3">
      <c r="A101" s="25" t="s">
        <v>17</v>
      </c>
      <c r="B101" s="23" t="s">
        <v>4</v>
      </c>
      <c r="C101" s="23" t="s">
        <v>78</v>
      </c>
      <c r="D101" s="23" t="s">
        <v>84</v>
      </c>
      <c r="E101" s="23" t="s">
        <v>18</v>
      </c>
      <c r="F101" s="26">
        <v>637000</v>
      </c>
      <c r="G101" s="26"/>
      <c r="H101" s="29">
        <f>H102</f>
        <v>637000</v>
      </c>
      <c r="I101" s="20"/>
    </row>
    <row r="102" spans="1:11" ht="26.4" x14ac:dyDescent="0.3">
      <c r="A102" s="25" t="s">
        <v>19</v>
      </c>
      <c r="B102" s="23" t="s">
        <v>4</v>
      </c>
      <c r="C102" s="23" t="s">
        <v>78</v>
      </c>
      <c r="D102" s="23" t="s">
        <v>84</v>
      </c>
      <c r="E102" s="23" t="s">
        <v>20</v>
      </c>
      <c r="F102" s="26">
        <v>637000</v>
      </c>
      <c r="G102" s="26"/>
      <c r="H102" s="29">
        <v>637000</v>
      </c>
      <c r="I102" s="20"/>
    </row>
    <row r="103" spans="1:11" ht="26.4" x14ac:dyDescent="0.3">
      <c r="A103" s="25" t="s">
        <v>85</v>
      </c>
      <c r="B103" s="23" t="s">
        <v>4</v>
      </c>
      <c r="C103" s="23" t="s">
        <v>78</v>
      </c>
      <c r="D103" s="23" t="s">
        <v>84</v>
      </c>
      <c r="E103" s="23" t="s">
        <v>86</v>
      </c>
      <c r="F103" s="26">
        <v>1900000</v>
      </c>
      <c r="G103" s="31">
        <f t="shared" si="1"/>
        <v>0</v>
      </c>
      <c r="H103" s="29">
        <f>H104</f>
        <v>1900000</v>
      </c>
      <c r="I103" s="20"/>
    </row>
    <row r="104" spans="1:11" x14ac:dyDescent="0.3">
      <c r="A104" s="25" t="s">
        <v>87</v>
      </c>
      <c r="B104" s="23" t="s">
        <v>4</v>
      </c>
      <c r="C104" s="23" t="s">
        <v>78</v>
      </c>
      <c r="D104" s="23" t="s">
        <v>84</v>
      </c>
      <c r="E104" s="23" t="s">
        <v>88</v>
      </c>
      <c r="F104" s="26">
        <v>1900000</v>
      </c>
      <c r="G104" s="26"/>
      <c r="H104" s="29">
        <v>1900000</v>
      </c>
      <c r="I104" s="20"/>
    </row>
    <row r="105" spans="1:11" ht="26.4" x14ac:dyDescent="0.3">
      <c r="A105" s="25" t="s">
        <v>73</v>
      </c>
      <c r="B105" s="23" t="s">
        <v>4</v>
      </c>
      <c r="C105" s="23" t="s">
        <v>78</v>
      </c>
      <c r="D105" s="23" t="s">
        <v>84</v>
      </c>
      <c r="E105" s="23" t="s">
        <v>74</v>
      </c>
      <c r="F105" s="26">
        <v>3000000</v>
      </c>
      <c r="G105" s="26">
        <f t="shared" si="1"/>
        <v>0</v>
      </c>
      <c r="H105" s="29">
        <v>3000000</v>
      </c>
      <c r="I105" s="20"/>
    </row>
    <row r="106" spans="1:11" ht="39.6" x14ac:dyDescent="0.3">
      <c r="A106" s="25" t="s">
        <v>171</v>
      </c>
      <c r="B106" s="23" t="s">
        <v>4</v>
      </c>
      <c r="C106" s="23" t="s">
        <v>78</v>
      </c>
      <c r="D106" s="23" t="s">
        <v>84</v>
      </c>
      <c r="E106" s="23" t="s">
        <v>172</v>
      </c>
      <c r="F106" s="26">
        <v>3000000</v>
      </c>
      <c r="G106" s="26">
        <f t="shared" si="1"/>
        <v>0</v>
      </c>
      <c r="H106" s="29">
        <v>3000000</v>
      </c>
      <c r="I106" s="20"/>
    </row>
    <row r="107" spans="1:11" x14ac:dyDescent="0.3">
      <c r="A107" s="25" t="s">
        <v>89</v>
      </c>
      <c r="B107" s="23" t="s">
        <v>4</v>
      </c>
      <c r="C107" s="23" t="s">
        <v>90</v>
      </c>
      <c r="D107" s="23"/>
      <c r="E107" s="23"/>
      <c r="F107" s="26">
        <v>118442116.70999999</v>
      </c>
      <c r="G107" s="31">
        <v>14456500</v>
      </c>
      <c r="H107" s="32">
        <v>132898616.70999999</v>
      </c>
      <c r="I107" s="20"/>
    </row>
    <row r="108" spans="1:11" ht="39.6" x14ac:dyDescent="0.3">
      <c r="A108" s="25" t="s">
        <v>206</v>
      </c>
      <c r="B108" s="23" t="s">
        <v>4</v>
      </c>
      <c r="C108" s="23" t="s">
        <v>90</v>
      </c>
      <c r="D108" s="23" t="s">
        <v>91</v>
      </c>
      <c r="E108" s="23"/>
      <c r="F108" s="26">
        <v>96166557</v>
      </c>
      <c r="G108" s="26">
        <v>-15995292.439999999</v>
      </c>
      <c r="H108" s="29">
        <v>80171264.560000002</v>
      </c>
      <c r="I108" s="20"/>
      <c r="K108" s="39"/>
    </row>
    <row r="109" spans="1:11" ht="26.4" x14ac:dyDescent="0.3">
      <c r="A109" s="25" t="s">
        <v>92</v>
      </c>
      <c r="B109" s="23" t="s">
        <v>4</v>
      </c>
      <c r="C109" s="23" t="s">
        <v>90</v>
      </c>
      <c r="D109" s="23" t="s">
        <v>93</v>
      </c>
      <c r="E109" s="23"/>
      <c r="F109" s="26">
        <v>3499925.44</v>
      </c>
      <c r="G109" s="26">
        <v>-2049446.99</v>
      </c>
      <c r="H109" s="37">
        <v>1450478.45</v>
      </c>
      <c r="I109" s="20"/>
    </row>
    <row r="110" spans="1:11" x14ac:dyDescent="0.3">
      <c r="A110" s="25" t="s">
        <v>94</v>
      </c>
      <c r="B110" s="23" t="s">
        <v>4</v>
      </c>
      <c r="C110" s="23" t="s">
        <v>90</v>
      </c>
      <c r="D110" s="23" t="s">
        <v>95</v>
      </c>
      <c r="E110" s="23"/>
      <c r="F110" s="26">
        <v>1576900.76</v>
      </c>
      <c r="G110" s="26">
        <f t="shared" si="1"/>
        <v>-914345.31</v>
      </c>
      <c r="H110" s="29">
        <f>H111</f>
        <v>662555.44999999995</v>
      </c>
      <c r="I110" s="20"/>
    </row>
    <row r="111" spans="1:11" ht="26.4" x14ac:dyDescent="0.3">
      <c r="A111" s="25" t="s">
        <v>17</v>
      </c>
      <c r="B111" s="23" t="s">
        <v>4</v>
      </c>
      <c r="C111" s="23" t="s">
        <v>90</v>
      </c>
      <c r="D111" s="23" t="s">
        <v>95</v>
      </c>
      <c r="E111" s="23" t="s">
        <v>18</v>
      </c>
      <c r="F111" s="26">
        <v>1576900.76</v>
      </c>
      <c r="G111" s="26">
        <f t="shared" si="1"/>
        <v>-914345.31</v>
      </c>
      <c r="H111" s="29">
        <f>H112</f>
        <v>662555.44999999995</v>
      </c>
      <c r="I111" s="20"/>
    </row>
    <row r="112" spans="1:11" ht="26.4" x14ac:dyDescent="0.3">
      <c r="A112" s="25" t="s">
        <v>19</v>
      </c>
      <c r="B112" s="23" t="s">
        <v>4</v>
      </c>
      <c r="C112" s="23" t="s">
        <v>90</v>
      </c>
      <c r="D112" s="23" t="s">
        <v>95</v>
      </c>
      <c r="E112" s="23" t="s">
        <v>20</v>
      </c>
      <c r="F112" s="26">
        <v>1576900.76</v>
      </c>
      <c r="G112" s="26">
        <v>-914345.31</v>
      </c>
      <c r="H112" s="29">
        <v>662555.44999999995</v>
      </c>
      <c r="I112" s="20"/>
    </row>
    <row r="113" spans="1:9" ht="26.4" x14ac:dyDescent="0.3">
      <c r="A113" s="25" t="s">
        <v>17</v>
      </c>
      <c r="B113" s="23"/>
      <c r="C113" s="23" t="s">
        <v>90</v>
      </c>
      <c r="D113" s="23" t="s">
        <v>95</v>
      </c>
      <c r="E113" s="23" t="s">
        <v>74</v>
      </c>
      <c r="F113" s="26">
        <v>1923024.68</v>
      </c>
      <c r="G113" s="26">
        <v>-1135101.68</v>
      </c>
      <c r="H113" s="29">
        <v>787923</v>
      </c>
      <c r="I113" s="20"/>
    </row>
    <row r="114" spans="1:9" ht="26.4" x14ac:dyDescent="0.3">
      <c r="A114" s="25" t="s">
        <v>19</v>
      </c>
      <c r="B114" s="23" t="s">
        <v>4</v>
      </c>
      <c r="C114" s="23" t="s">
        <v>90</v>
      </c>
      <c r="D114" s="23" t="s">
        <v>95</v>
      </c>
      <c r="E114" s="23" t="s">
        <v>105</v>
      </c>
      <c r="F114" s="26">
        <v>1923024.68</v>
      </c>
      <c r="G114" s="26">
        <v>-1135101.68</v>
      </c>
      <c r="H114" s="29">
        <v>787923</v>
      </c>
      <c r="I114" s="20"/>
    </row>
    <row r="115" spans="1:9" x14ac:dyDescent="0.3">
      <c r="A115" s="25" t="s">
        <v>96</v>
      </c>
      <c r="B115" s="23" t="s">
        <v>4</v>
      </c>
      <c r="C115" s="23" t="s">
        <v>90</v>
      </c>
      <c r="D115" s="23" t="s">
        <v>201</v>
      </c>
      <c r="E115" s="23"/>
      <c r="F115" s="26">
        <v>88300539.400000006</v>
      </c>
      <c r="G115" s="26">
        <v>-13945845.449999999</v>
      </c>
      <c r="H115" s="37">
        <v>74354693.950000003</v>
      </c>
      <c r="I115" s="20"/>
    </row>
    <row r="116" spans="1:9" ht="40.200000000000003" customHeight="1" x14ac:dyDescent="0.3">
      <c r="A116" s="25" t="s">
        <v>199</v>
      </c>
      <c r="B116" s="23" t="s">
        <v>4</v>
      </c>
      <c r="C116" s="23" t="s">
        <v>90</v>
      </c>
      <c r="D116" s="23" t="s">
        <v>202</v>
      </c>
      <c r="E116" s="23"/>
      <c r="F116" s="26">
        <v>88300539.400000006</v>
      </c>
      <c r="G116" s="26">
        <v>-13945845.449999999</v>
      </c>
      <c r="H116" s="29">
        <v>74354693.950000003</v>
      </c>
      <c r="I116" s="20"/>
    </row>
    <row r="117" spans="1:9" ht="26.4" x14ac:dyDescent="0.3">
      <c r="A117" s="25" t="s">
        <v>17</v>
      </c>
      <c r="B117" s="23" t="s">
        <v>4</v>
      </c>
      <c r="C117" s="23" t="s">
        <v>90</v>
      </c>
      <c r="D117" s="38" t="s">
        <v>210</v>
      </c>
      <c r="E117" s="38" t="s">
        <v>74</v>
      </c>
      <c r="F117" s="29">
        <v>88300539.400000006</v>
      </c>
      <c r="G117" s="29">
        <v>-13945845.449999999</v>
      </c>
      <c r="H117" s="29">
        <v>74354693.950000003</v>
      </c>
      <c r="I117" s="20"/>
    </row>
    <row r="118" spans="1:9" ht="26.4" x14ac:dyDescent="0.3">
      <c r="A118" s="25" t="s">
        <v>19</v>
      </c>
      <c r="B118" s="23" t="s">
        <v>4</v>
      </c>
      <c r="C118" s="23" t="s">
        <v>90</v>
      </c>
      <c r="D118" s="38" t="s">
        <v>210</v>
      </c>
      <c r="E118" s="38" t="s">
        <v>105</v>
      </c>
      <c r="F118" s="29">
        <v>88300539.400000006</v>
      </c>
      <c r="G118" s="29">
        <v>-13945845.449999999</v>
      </c>
      <c r="H118" s="29">
        <v>74354693.950000003</v>
      </c>
      <c r="I118" s="20"/>
    </row>
    <row r="119" spans="1:9" ht="25.8" customHeight="1" x14ac:dyDescent="0.3">
      <c r="A119" s="25" t="s">
        <v>97</v>
      </c>
      <c r="B119" s="23" t="s">
        <v>4</v>
      </c>
      <c r="C119" s="23" t="s">
        <v>90</v>
      </c>
      <c r="D119" s="23" t="s">
        <v>203</v>
      </c>
      <c r="E119" s="23"/>
      <c r="F119" s="26">
        <v>4366092.16</v>
      </c>
      <c r="G119" s="26"/>
      <c r="H119" s="40">
        <v>4366092.16</v>
      </c>
      <c r="I119" s="20"/>
    </row>
    <row r="120" spans="1:9" ht="25.8" customHeight="1" x14ac:dyDescent="0.3">
      <c r="A120" s="25" t="s">
        <v>17</v>
      </c>
      <c r="B120" s="23" t="s">
        <v>4</v>
      </c>
      <c r="C120" s="23" t="s">
        <v>90</v>
      </c>
      <c r="D120" s="23" t="s">
        <v>204</v>
      </c>
      <c r="E120" s="23" t="s">
        <v>74</v>
      </c>
      <c r="F120" s="26">
        <v>4366092.16</v>
      </c>
      <c r="G120" s="26"/>
      <c r="H120" s="29">
        <v>4366092.16</v>
      </c>
      <c r="I120" s="20"/>
    </row>
    <row r="121" spans="1:9" ht="25.8" customHeight="1" x14ac:dyDescent="0.3">
      <c r="A121" s="25" t="s">
        <v>19</v>
      </c>
      <c r="B121" s="23" t="s">
        <v>4</v>
      </c>
      <c r="C121" s="23" t="s">
        <v>90</v>
      </c>
      <c r="D121" s="23" t="s">
        <v>205</v>
      </c>
      <c r="E121" s="23" t="s">
        <v>105</v>
      </c>
      <c r="F121" s="29">
        <v>4366092.16</v>
      </c>
      <c r="G121" s="26"/>
      <c r="H121" s="29">
        <v>4366092.16</v>
      </c>
      <c r="I121" s="20"/>
    </row>
    <row r="122" spans="1:9" ht="33.6" customHeight="1" x14ac:dyDescent="0.3">
      <c r="A122" s="25" t="s">
        <v>98</v>
      </c>
      <c r="B122" s="23" t="s">
        <v>4</v>
      </c>
      <c r="C122" s="23" t="s">
        <v>90</v>
      </c>
      <c r="D122" s="23" t="s">
        <v>99</v>
      </c>
      <c r="E122" s="23"/>
      <c r="F122" s="29">
        <v>22275559.710000001</v>
      </c>
      <c r="G122" s="26">
        <v>16505946.99</v>
      </c>
      <c r="H122" s="32">
        <v>38781506.700000003</v>
      </c>
      <c r="I122" s="20"/>
    </row>
    <row r="123" spans="1:9" ht="52.8" x14ac:dyDescent="0.3">
      <c r="A123" s="25" t="s">
        <v>100</v>
      </c>
      <c r="B123" s="23" t="s">
        <v>4</v>
      </c>
      <c r="C123" s="23" t="s">
        <v>90</v>
      </c>
      <c r="D123" s="23" t="s">
        <v>101</v>
      </c>
      <c r="E123" s="23"/>
      <c r="F123" s="26">
        <v>22275559.710000001</v>
      </c>
      <c r="G123" s="26">
        <v>16505946.99</v>
      </c>
      <c r="H123" s="34">
        <v>38781506.700000003</v>
      </c>
      <c r="I123" s="20"/>
    </row>
    <row r="124" spans="1:9" ht="39.6" x14ac:dyDescent="0.3">
      <c r="A124" s="25" t="s">
        <v>222</v>
      </c>
      <c r="B124" s="23" t="s">
        <v>4</v>
      </c>
      <c r="C124" s="23" t="s">
        <v>90</v>
      </c>
      <c r="D124" s="23" t="s">
        <v>217</v>
      </c>
      <c r="E124" s="23"/>
      <c r="F124" s="26"/>
      <c r="G124" s="26">
        <v>2983630</v>
      </c>
      <c r="H124" s="34">
        <v>2983630</v>
      </c>
      <c r="I124" s="20"/>
    </row>
    <row r="125" spans="1:9" ht="26.4" x14ac:dyDescent="0.3">
      <c r="A125" s="25" t="s">
        <v>17</v>
      </c>
      <c r="B125" s="23" t="s">
        <v>4</v>
      </c>
      <c r="C125" s="23" t="s">
        <v>90</v>
      </c>
      <c r="D125" s="23" t="s">
        <v>217</v>
      </c>
      <c r="E125" s="23" t="s">
        <v>18</v>
      </c>
      <c r="F125" s="26"/>
      <c r="G125" s="26">
        <v>2983630</v>
      </c>
      <c r="H125" s="34">
        <v>2983630</v>
      </c>
      <c r="I125" s="20"/>
    </row>
    <row r="126" spans="1:9" ht="26.4" x14ac:dyDescent="0.3">
      <c r="A126" s="25" t="s">
        <v>19</v>
      </c>
      <c r="B126" s="23" t="s">
        <v>4</v>
      </c>
      <c r="C126" s="23" t="s">
        <v>90</v>
      </c>
      <c r="D126" s="23" t="s">
        <v>217</v>
      </c>
      <c r="E126" s="23" t="s">
        <v>20</v>
      </c>
      <c r="F126" s="26"/>
      <c r="G126" s="26">
        <v>2983630</v>
      </c>
      <c r="H126" s="34">
        <v>2983630</v>
      </c>
      <c r="I126" s="20"/>
    </row>
    <row r="127" spans="1:9" ht="39.6" x14ac:dyDescent="0.3">
      <c r="A127" s="25" t="s">
        <v>218</v>
      </c>
      <c r="B127" s="23" t="s">
        <v>4</v>
      </c>
      <c r="C127" s="23" t="s">
        <v>90</v>
      </c>
      <c r="D127" s="23" t="s">
        <v>219</v>
      </c>
      <c r="E127" s="23"/>
      <c r="F127" s="26"/>
      <c r="G127" s="26">
        <v>814000</v>
      </c>
      <c r="H127" s="34">
        <v>814000</v>
      </c>
      <c r="I127" s="20"/>
    </row>
    <row r="128" spans="1:9" ht="26.4" x14ac:dyDescent="0.3">
      <c r="A128" s="25" t="s">
        <v>17</v>
      </c>
      <c r="B128" s="23" t="s">
        <v>4</v>
      </c>
      <c r="C128" s="23" t="s">
        <v>90</v>
      </c>
      <c r="D128" s="23" t="s">
        <v>219</v>
      </c>
      <c r="E128" s="23" t="s">
        <v>18</v>
      </c>
      <c r="F128" s="26"/>
      <c r="G128" s="26">
        <v>814000</v>
      </c>
      <c r="H128" s="34">
        <v>814000</v>
      </c>
      <c r="I128" s="20"/>
    </row>
    <row r="129" spans="1:9" ht="26.4" x14ac:dyDescent="0.3">
      <c r="A129" s="25" t="s">
        <v>19</v>
      </c>
      <c r="B129" s="23" t="s">
        <v>4</v>
      </c>
      <c r="C129" s="23" t="s">
        <v>90</v>
      </c>
      <c r="D129" s="23" t="s">
        <v>219</v>
      </c>
      <c r="E129" s="23" t="s">
        <v>20</v>
      </c>
      <c r="F129" s="26"/>
      <c r="G129" s="26">
        <v>814000</v>
      </c>
      <c r="H129" s="34">
        <v>814000</v>
      </c>
      <c r="I129" s="20"/>
    </row>
    <row r="130" spans="1:9" x14ac:dyDescent="0.3">
      <c r="A130" s="25" t="s">
        <v>102</v>
      </c>
      <c r="B130" s="23" t="s">
        <v>4</v>
      </c>
      <c r="C130" s="23" t="s">
        <v>90</v>
      </c>
      <c r="D130" s="23" t="s">
        <v>103</v>
      </c>
      <c r="E130" s="23"/>
      <c r="F130" s="26">
        <v>4350000</v>
      </c>
      <c r="G130" s="26"/>
      <c r="H130" s="29">
        <v>4350000</v>
      </c>
      <c r="I130" s="20"/>
    </row>
    <row r="131" spans="1:9" ht="26.4" x14ac:dyDescent="0.3">
      <c r="A131" s="25" t="s">
        <v>17</v>
      </c>
      <c r="B131" s="23" t="s">
        <v>4</v>
      </c>
      <c r="C131" s="23" t="s">
        <v>90</v>
      </c>
      <c r="D131" s="23" t="s">
        <v>103</v>
      </c>
      <c r="E131" s="23" t="s">
        <v>18</v>
      </c>
      <c r="F131" s="26">
        <v>4350000</v>
      </c>
      <c r="G131" s="26">
        <f t="shared" si="1"/>
        <v>0</v>
      </c>
      <c r="H131" s="29">
        <f>H132</f>
        <v>4350000</v>
      </c>
      <c r="I131" s="20"/>
    </row>
    <row r="132" spans="1:9" ht="26.4" x14ac:dyDescent="0.3">
      <c r="A132" s="25" t="s">
        <v>19</v>
      </c>
      <c r="B132" s="23" t="s">
        <v>4</v>
      </c>
      <c r="C132" s="23" t="s">
        <v>90</v>
      </c>
      <c r="D132" s="23" t="s">
        <v>103</v>
      </c>
      <c r="E132" s="23" t="s">
        <v>20</v>
      </c>
      <c r="F132" s="26">
        <v>4350000</v>
      </c>
      <c r="G132" s="26">
        <f t="shared" si="1"/>
        <v>0</v>
      </c>
      <c r="H132" s="29">
        <v>4350000</v>
      </c>
      <c r="I132" s="20"/>
    </row>
    <row r="133" spans="1:9" ht="26.4" x14ac:dyDescent="0.3">
      <c r="A133" s="25" t="s">
        <v>19</v>
      </c>
      <c r="B133" s="23" t="s">
        <v>4</v>
      </c>
      <c r="C133" s="23" t="s">
        <v>90</v>
      </c>
      <c r="D133" s="23" t="s">
        <v>103</v>
      </c>
      <c r="E133" s="23" t="s">
        <v>34</v>
      </c>
      <c r="F133" s="26">
        <v>1336.49</v>
      </c>
      <c r="G133" s="26"/>
      <c r="H133" s="29">
        <v>1336.49</v>
      </c>
      <c r="I133" s="20"/>
    </row>
    <row r="134" spans="1:9" x14ac:dyDescent="0.3">
      <c r="A134" s="25" t="s">
        <v>223</v>
      </c>
      <c r="B134" s="23" t="s">
        <v>4</v>
      </c>
      <c r="C134" s="23" t="s">
        <v>90</v>
      </c>
      <c r="D134" s="23" t="s">
        <v>224</v>
      </c>
      <c r="E134" s="23" t="s">
        <v>74</v>
      </c>
      <c r="F134" s="26"/>
      <c r="G134" s="26">
        <v>350000</v>
      </c>
      <c r="H134" s="29">
        <v>350000</v>
      </c>
      <c r="I134" s="20"/>
    </row>
    <row r="135" spans="1:9" x14ac:dyDescent="0.3">
      <c r="A135" s="25" t="s">
        <v>104</v>
      </c>
      <c r="B135" s="23" t="s">
        <v>4</v>
      </c>
      <c r="C135" s="23" t="s">
        <v>90</v>
      </c>
      <c r="D135" s="23" t="s">
        <v>224</v>
      </c>
      <c r="E135" s="23" t="s">
        <v>105</v>
      </c>
      <c r="F135" s="26"/>
      <c r="G135" s="26">
        <v>350000</v>
      </c>
      <c r="H135" s="29">
        <v>350000</v>
      </c>
      <c r="I135" s="20"/>
    </row>
    <row r="136" spans="1:9" x14ac:dyDescent="0.3">
      <c r="A136" s="25" t="s">
        <v>106</v>
      </c>
      <c r="B136" s="23" t="s">
        <v>4</v>
      </c>
      <c r="C136" s="23" t="s">
        <v>90</v>
      </c>
      <c r="D136" s="23" t="s">
        <v>107</v>
      </c>
      <c r="E136" s="23"/>
      <c r="F136" s="26">
        <v>150000</v>
      </c>
      <c r="G136" s="26">
        <v>21600</v>
      </c>
      <c r="H136" s="32">
        <v>171600</v>
      </c>
      <c r="I136" s="20"/>
    </row>
    <row r="137" spans="1:9" ht="26.4" x14ac:dyDescent="0.3">
      <c r="A137" s="25" t="s">
        <v>17</v>
      </c>
      <c r="B137" s="23" t="s">
        <v>4</v>
      </c>
      <c r="C137" s="23" t="s">
        <v>90</v>
      </c>
      <c r="D137" s="23" t="s">
        <v>107</v>
      </c>
      <c r="E137" s="23" t="s">
        <v>18</v>
      </c>
      <c r="F137" s="26">
        <v>150000</v>
      </c>
      <c r="G137" s="26">
        <f t="shared" ref="G137:G195" si="2">H137-F137</f>
        <v>-78400</v>
      </c>
      <c r="H137" s="29">
        <v>71600</v>
      </c>
      <c r="I137" s="20"/>
    </row>
    <row r="138" spans="1:9" ht="26.4" x14ac:dyDescent="0.3">
      <c r="A138" s="25" t="s">
        <v>19</v>
      </c>
      <c r="B138" s="23" t="s">
        <v>4</v>
      </c>
      <c r="C138" s="23" t="s">
        <v>90</v>
      </c>
      <c r="D138" s="23" t="s">
        <v>107</v>
      </c>
      <c r="E138" s="23" t="s">
        <v>20</v>
      </c>
      <c r="F138" s="26">
        <v>150000</v>
      </c>
      <c r="G138" s="26">
        <f t="shared" si="2"/>
        <v>-78400</v>
      </c>
      <c r="H138" s="29">
        <v>71600</v>
      </c>
      <c r="I138" s="20"/>
    </row>
    <row r="139" spans="1:9" x14ac:dyDescent="0.3">
      <c r="A139" s="25" t="s">
        <v>106</v>
      </c>
      <c r="B139" s="23" t="s">
        <v>4</v>
      </c>
      <c r="C139" s="23" t="s">
        <v>90</v>
      </c>
      <c r="D139" s="23" t="s">
        <v>107</v>
      </c>
      <c r="E139" s="23" t="s">
        <v>74</v>
      </c>
      <c r="F139" s="26"/>
      <c r="G139" s="26">
        <v>100000</v>
      </c>
      <c r="H139" s="29">
        <v>100000</v>
      </c>
      <c r="I139" s="20"/>
    </row>
    <row r="140" spans="1:9" x14ac:dyDescent="0.3">
      <c r="A140" s="25" t="s">
        <v>104</v>
      </c>
      <c r="B140" s="23" t="s">
        <v>4</v>
      </c>
      <c r="C140" s="23" t="s">
        <v>90</v>
      </c>
      <c r="D140" s="23" t="s">
        <v>107</v>
      </c>
      <c r="E140" s="23" t="s">
        <v>105</v>
      </c>
      <c r="F140" s="26"/>
      <c r="G140" s="26">
        <v>100000</v>
      </c>
      <c r="H140" s="29">
        <v>100000</v>
      </c>
      <c r="I140" s="20"/>
    </row>
    <row r="141" spans="1:9" x14ac:dyDescent="0.3">
      <c r="A141" s="25" t="s">
        <v>108</v>
      </c>
      <c r="B141" s="23" t="s">
        <v>4</v>
      </c>
      <c r="C141" s="23" t="s">
        <v>90</v>
      </c>
      <c r="D141" s="23" t="s">
        <v>109</v>
      </c>
      <c r="E141" s="23"/>
      <c r="F141" s="26">
        <v>17774223.219999999</v>
      </c>
      <c r="G141" s="31">
        <v>12336716.99</v>
      </c>
      <c r="H141" s="32">
        <f>H142+H144</f>
        <v>30110940.210000001</v>
      </c>
      <c r="I141" s="20"/>
    </row>
    <row r="142" spans="1:9" ht="26.4" x14ac:dyDescent="0.3">
      <c r="A142" s="25" t="s">
        <v>17</v>
      </c>
      <c r="B142" s="23" t="s">
        <v>4</v>
      </c>
      <c r="C142" s="38" t="s">
        <v>90</v>
      </c>
      <c r="D142" s="38" t="s">
        <v>109</v>
      </c>
      <c r="E142" s="38" t="s">
        <v>18</v>
      </c>
      <c r="F142" s="29">
        <v>3313472.09</v>
      </c>
      <c r="G142" s="29">
        <v>12016501.68</v>
      </c>
      <c r="H142" s="29">
        <v>15329973.77</v>
      </c>
      <c r="I142" s="20"/>
    </row>
    <row r="143" spans="1:9" ht="26.4" x14ac:dyDescent="0.3">
      <c r="A143" s="25" t="s">
        <v>19</v>
      </c>
      <c r="B143" s="23" t="s">
        <v>4</v>
      </c>
      <c r="C143" s="38" t="s">
        <v>90</v>
      </c>
      <c r="D143" s="38" t="s">
        <v>109</v>
      </c>
      <c r="E143" s="38" t="s">
        <v>20</v>
      </c>
      <c r="F143" s="29">
        <v>3313472.09</v>
      </c>
      <c r="G143" s="29">
        <v>12016501.68</v>
      </c>
      <c r="H143" s="29">
        <v>15329973.77</v>
      </c>
      <c r="I143" s="20"/>
    </row>
    <row r="144" spans="1:9" ht="26.4" x14ac:dyDescent="0.3">
      <c r="A144" s="25" t="s">
        <v>73</v>
      </c>
      <c r="B144" s="23" t="s">
        <v>4</v>
      </c>
      <c r="C144" s="23" t="s">
        <v>90</v>
      </c>
      <c r="D144" s="23" t="s">
        <v>109</v>
      </c>
      <c r="E144" s="23" t="s">
        <v>74</v>
      </c>
      <c r="F144" s="26">
        <v>14460751.130000001</v>
      </c>
      <c r="G144" s="26">
        <v>320215.31</v>
      </c>
      <c r="H144" s="29">
        <f>H145</f>
        <v>14780966.439999999</v>
      </c>
      <c r="I144" s="20"/>
    </row>
    <row r="145" spans="1:13" x14ac:dyDescent="0.3">
      <c r="A145" s="25" t="s">
        <v>104</v>
      </c>
      <c r="B145" s="23" t="s">
        <v>4</v>
      </c>
      <c r="C145" s="23" t="s">
        <v>90</v>
      </c>
      <c r="D145" s="23" t="s">
        <v>109</v>
      </c>
      <c r="E145" s="23" t="s">
        <v>105</v>
      </c>
      <c r="F145" s="26">
        <v>14460751.130000001</v>
      </c>
      <c r="G145" s="26">
        <v>320215.31</v>
      </c>
      <c r="H145" s="29">
        <v>14780966.439999999</v>
      </c>
      <c r="I145" s="20"/>
    </row>
    <row r="146" spans="1:13" ht="39.6" x14ac:dyDescent="0.3">
      <c r="A146" s="25" t="s">
        <v>220</v>
      </c>
      <c r="B146" s="23" t="s">
        <v>4</v>
      </c>
      <c r="C146" s="23" t="s">
        <v>90</v>
      </c>
      <c r="D146" s="35" t="s">
        <v>221</v>
      </c>
      <c r="E146" s="23"/>
      <c r="F146" s="26"/>
      <c r="G146" s="26"/>
      <c r="H146" s="34"/>
      <c r="I146" s="20"/>
    </row>
    <row r="147" spans="1:13" ht="26.4" x14ac:dyDescent="0.3">
      <c r="A147" s="25" t="s">
        <v>17</v>
      </c>
      <c r="B147" s="23" t="s">
        <v>4</v>
      </c>
      <c r="C147" s="23" t="s">
        <v>90</v>
      </c>
      <c r="D147" s="35" t="s">
        <v>221</v>
      </c>
      <c r="E147" s="23" t="s">
        <v>18</v>
      </c>
      <c r="F147" s="26"/>
      <c r="G147" s="26">
        <v>14000000</v>
      </c>
      <c r="H147" s="29">
        <v>14000000</v>
      </c>
      <c r="I147" s="20"/>
    </row>
    <row r="148" spans="1:13" ht="26.4" x14ac:dyDescent="0.3">
      <c r="A148" s="25" t="s">
        <v>19</v>
      </c>
      <c r="B148" s="23" t="s">
        <v>4</v>
      </c>
      <c r="C148" s="23" t="s">
        <v>90</v>
      </c>
      <c r="D148" s="35" t="s">
        <v>221</v>
      </c>
      <c r="E148" s="23" t="s">
        <v>20</v>
      </c>
      <c r="F148" s="26"/>
      <c r="G148" s="26">
        <v>14000000</v>
      </c>
      <c r="H148" s="29">
        <v>14000000</v>
      </c>
      <c r="I148" s="20"/>
    </row>
    <row r="149" spans="1:13" ht="39.6" x14ac:dyDescent="0.3">
      <c r="A149" s="25" t="s">
        <v>220</v>
      </c>
      <c r="B149" s="23" t="s">
        <v>4</v>
      </c>
      <c r="C149" s="23" t="s">
        <v>90</v>
      </c>
      <c r="D149" s="35" t="s">
        <v>221</v>
      </c>
      <c r="E149" s="23"/>
      <c r="F149" s="26"/>
      <c r="G149" s="26">
        <v>-14000000</v>
      </c>
      <c r="H149" s="29">
        <v>-14000000</v>
      </c>
      <c r="I149" s="20"/>
    </row>
    <row r="150" spans="1:13" ht="26.4" x14ac:dyDescent="0.3">
      <c r="A150" s="25" t="s">
        <v>17</v>
      </c>
      <c r="B150" s="23" t="s">
        <v>4</v>
      </c>
      <c r="C150" s="23" t="s">
        <v>90</v>
      </c>
      <c r="D150" s="35" t="s">
        <v>221</v>
      </c>
      <c r="E150" s="23" t="s">
        <v>18</v>
      </c>
      <c r="F150" s="26"/>
      <c r="G150" s="26">
        <v>-14000000</v>
      </c>
      <c r="H150" s="29">
        <v>-14000000</v>
      </c>
      <c r="I150" s="20"/>
    </row>
    <row r="151" spans="1:13" ht="26.4" x14ac:dyDescent="0.3">
      <c r="A151" s="25" t="s">
        <v>19</v>
      </c>
      <c r="B151" s="23" t="s">
        <v>4</v>
      </c>
      <c r="C151" s="23" t="s">
        <v>90</v>
      </c>
      <c r="D151" s="35" t="s">
        <v>221</v>
      </c>
      <c r="E151" s="23" t="s">
        <v>20</v>
      </c>
      <c r="F151" s="26"/>
      <c r="G151" s="26">
        <v>-14000000</v>
      </c>
      <c r="H151" s="29">
        <v>-14000000</v>
      </c>
      <c r="I151" s="20"/>
    </row>
    <row r="152" spans="1:13" ht="26.4" x14ac:dyDescent="0.3">
      <c r="A152" s="25" t="s">
        <v>73</v>
      </c>
      <c r="B152" s="23" t="s">
        <v>4</v>
      </c>
      <c r="C152" s="23" t="s">
        <v>90</v>
      </c>
      <c r="D152" s="35" t="s">
        <v>221</v>
      </c>
      <c r="E152" s="23" t="s">
        <v>74</v>
      </c>
      <c r="F152" s="26"/>
      <c r="G152" s="26">
        <v>13945845.449999999</v>
      </c>
      <c r="H152" s="32">
        <v>13945845.449999999</v>
      </c>
      <c r="I152" s="20"/>
    </row>
    <row r="153" spans="1:13" x14ac:dyDescent="0.3">
      <c r="A153" s="25" t="s">
        <v>104</v>
      </c>
      <c r="B153" s="23" t="s">
        <v>4</v>
      </c>
      <c r="C153" s="23" t="s">
        <v>90</v>
      </c>
      <c r="D153" s="35" t="s">
        <v>221</v>
      </c>
      <c r="E153" s="23" t="s">
        <v>105</v>
      </c>
      <c r="F153" s="26"/>
      <c r="G153" s="26">
        <v>13945845.449999999</v>
      </c>
      <c r="H153" s="29">
        <v>13945845.449999999</v>
      </c>
      <c r="I153" s="20"/>
    </row>
    <row r="154" spans="1:13" x14ac:dyDescent="0.3">
      <c r="A154" s="30" t="s">
        <v>173</v>
      </c>
      <c r="B154" s="28" t="s">
        <v>4</v>
      </c>
      <c r="C154" s="28" t="s">
        <v>174</v>
      </c>
      <c r="D154" s="28"/>
      <c r="E154" s="28"/>
      <c r="F154" s="31">
        <v>3481741</v>
      </c>
      <c r="G154" s="31">
        <v>986200</v>
      </c>
      <c r="H154" s="32">
        <v>4467941</v>
      </c>
      <c r="I154" s="20"/>
    </row>
    <row r="155" spans="1:13" x14ac:dyDescent="0.3">
      <c r="A155" s="25" t="s">
        <v>175</v>
      </c>
      <c r="B155" s="23" t="s">
        <v>4</v>
      </c>
      <c r="C155" s="23" t="s">
        <v>176</v>
      </c>
      <c r="D155" s="23"/>
      <c r="E155" s="23"/>
      <c r="F155" s="26">
        <v>3456185</v>
      </c>
      <c r="G155" s="26">
        <v>335000</v>
      </c>
      <c r="H155" s="29">
        <v>3791185</v>
      </c>
      <c r="I155" s="20"/>
    </row>
    <row r="156" spans="1:13" ht="26.4" x14ac:dyDescent="0.3">
      <c r="A156" s="25" t="s">
        <v>177</v>
      </c>
      <c r="B156" s="23" t="s">
        <v>4</v>
      </c>
      <c r="C156" s="23" t="s">
        <v>176</v>
      </c>
      <c r="D156" s="23" t="s">
        <v>178</v>
      </c>
      <c r="E156" s="23"/>
      <c r="F156" s="26">
        <v>3456185</v>
      </c>
      <c r="G156" s="26">
        <v>335000</v>
      </c>
      <c r="H156" s="29">
        <f>H157</f>
        <v>3791185</v>
      </c>
      <c r="I156" s="20"/>
    </row>
    <row r="157" spans="1:13" ht="26.4" x14ac:dyDescent="0.3">
      <c r="A157" s="25" t="s">
        <v>179</v>
      </c>
      <c r="B157" s="23" t="s">
        <v>4</v>
      </c>
      <c r="C157" s="23" t="s">
        <v>176</v>
      </c>
      <c r="D157" s="23" t="s">
        <v>180</v>
      </c>
      <c r="E157" s="23"/>
      <c r="F157" s="26">
        <v>3456185</v>
      </c>
      <c r="G157" s="26">
        <v>335000</v>
      </c>
      <c r="H157" s="29">
        <f>H158+H165</f>
        <v>3791185</v>
      </c>
      <c r="I157" s="20"/>
      <c r="M157" s="33"/>
    </row>
    <row r="158" spans="1:13" x14ac:dyDescent="0.3">
      <c r="A158" s="25" t="s">
        <v>181</v>
      </c>
      <c r="B158" s="23" t="s">
        <v>4</v>
      </c>
      <c r="C158" s="23" t="s">
        <v>176</v>
      </c>
      <c r="D158" s="23" t="s">
        <v>182</v>
      </c>
      <c r="E158" s="23"/>
      <c r="F158" s="26">
        <v>2656185</v>
      </c>
      <c r="G158" s="26">
        <v>50000</v>
      </c>
      <c r="H158" s="29">
        <f>H159+H161+H163</f>
        <v>2706185</v>
      </c>
      <c r="I158" s="20"/>
      <c r="M158" s="33"/>
    </row>
    <row r="159" spans="1:13" ht="39.6" x14ac:dyDescent="0.3">
      <c r="A159" s="25" t="s">
        <v>13</v>
      </c>
      <c r="B159" s="23" t="s">
        <v>4</v>
      </c>
      <c r="C159" s="23" t="s">
        <v>176</v>
      </c>
      <c r="D159" s="23" t="s">
        <v>182</v>
      </c>
      <c r="E159" s="23" t="s">
        <v>14</v>
      </c>
      <c r="F159" s="26">
        <v>1809101</v>
      </c>
      <c r="G159" s="26">
        <f t="shared" si="2"/>
        <v>0</v>
      </c>
      <c r="H159" s="29">
        <f>H160</f>
        <v>1809101</v>
      </c>
      <c r="I159" s="20"/>
    </row>
    <row r="160" spans="1:13" x14ac:dyDescent="0.3">
      <c r="A160" s="25" t="s">
        <v>183</v>
      </c>
      <c r="B160" s="23" t="s">
        <v>4</v>
      </c>
      <c r="C160" s="23" t="s">
        <v>176</v>
      </c>
      <c r="D160" s="23" t="s">
        <v>182</v>
      </c>
      <c r="E160" s="23" t="s">
        <v>184</v>
      </c>
      <c r="F160" s="26">
        <v>1809101</v>
      </c>
      <c r="G160" s="26">
        <f t="shared" si="2"/>
        <v>0</v>
      </c>
      <c r="H160" s="29">
        <v>1809101</v>
      </c>
      <c r="I160" s="20"/>
    </row>
    <row r="161" spans="1:10" ht="26.4" x14ac:dyDescent="0.3">
      <c r="A161" s="25" t="s">
        <v>17</v>
      </c>
      <c r="B161" s="23" t="s">
        <v>4</v>
      </c>
      <c r="C161" s="23" t="s">
        <v>176</v>
      </c>
      <c r="D161" s="23" t="s">
        <v>182</v>
      </c>
      <c r="E161" s="23" t="s">
        <v>18</v>
      </c>
      <c r="F161" s="26">
        <v>846084</v>
      </c>
      <c r="G161" s="26">
        <v>50000</v>
      </c>
      <c r="H161" s="29">
        <f>H162</f>
        <v>896084</v>
      </c>
      <c r="I161" s="20"/>
    </row>
    <row r="162" spans="1:10" ht="26.4" x14ac:dyDescent="0.3">
      <c r="A162" s="25" t="s">
        <v>19</v>
      </c>
      <c r="B162" s="23" t="s">
        <v>4</v>
      </c>
      <c r="C162" s="23" t="s">
        <v>176</v>
      </c>
      <c r="D162" s="23" t="s">
        <v>182</v>
      </c>
      <c r="E162" s="23" t="s">
        <v>20</v>
      </c>
      <c r="F162" s="26">
        <v>846084</v>
      </c>
      <c r="G162" s="26">
        <v>50000</v>
      </c>
      <c r="H162" s="29">
        <v>896084</v>
      </c>
      <c r="I162" s="20"/>
    </row>
    <row r="163" spans="1:10" x14ac:dyDescent="0.3">
      <c r="A163" s="25" t="s">
        <v>29</v>
      </c>
      <c r="B163" s="23" t="s">
        <v>4</v>
      </c>
      <c r="C163" s="23" t="s">
        <v>176</v>
      </c>
      <c r="D163" s="23" t="s">
        <v>182</v>
      </c>
      <c r="E163" s="23" t="s">
        <v>30</v>
      </c>
      <c r="F163" s="26">
        <v>1000</v>
      </c>
      <c r="G163" s="26">
        <f t="shared" si="2"/>
        <v>0</v>
      </c>
      <c r="H163" s="29">
        <f>H164</f>
        <v>1000</v>
      </c>
      <c r="I163" s="20"/>
    </row>
    <row r="164" spans="1:10" x14ac:dyDescent="0.3">
      <c r="A164" s="25" t="s">
        <v>33</v>
      </c>
      <c r="B164" s="23" t="s">
        <v>4</v>
      </c>
      <c r="C164" s="23" t="s">
        <v>176</v>
      </c>
      <c r="D164" s="23" t="s">
        <v>182</v>
      </c>
      <c r="E164" s="23" t="s">
        <v>34</v>
      </c>
      <c r="F164" s="26">
        <v>1000</v>
      </c>
      <c r="G164" s="26">
        <f t="shared" si="2"/>
        <v>0</v>
      </c>
      <c r="H164" s="29">
        <v>1000</v>
      </c>
      <c r="I164" s="20"/>
    </row>
    <row r="165" spans="1:10" ht="26.4" x14ac:dyDescent="0.3">
      <c r="A165" s="25" t="s">
        <v>185</v>
      </c>
      <c r="B165" s="23" t="s">
        <v>4</v>
      </c>
      <c r="C165" s="23" t="s">
        <v>176</v>
      </c>
      <c r="D165" s="23" t="s">
        <v>186</v>
      </c>
      <c r="E165" s="23"/>
      <c r="F165" s="26">
        <v>800000</v>
      </c>
      <c r="G165" s="26">
        <v>285000</v>
      </c>
      <c r="H165" s="29">
        <v>1085000</v>
      </c>
      <c r="I165" s="20"/>
    </row>
    <row r="166" spans="1:10" ht="26.4" x14ac:dyDescent="0.3">
      <c r="A166" s="25" t="s">
        <v>17</v>
      </c>
      <c r="B166" s="23" t="s">
        <v>4</v>
      </c>
      <c r="C166" s="23" t="s">
        <v>176</v>
      </c>
      <c r="D166" s="23" t="s">
        <v>186</v>
      </c>
      <c r="E166" s="23" t="s">
        <v>18</v>
      </c>
      <c r="F166" s="26">
        <v>800000</v>
      </c>
      <c r="G166" s="26">
        <v>285000</v>
      </c>
      <c r="H166" s="29">
        <v>1085000</v>
      </c>
      <c r="I166" s="20"/>
    </row>
    <row r="167" spans="1:10" ht="26.4" x14ac:dyDescent="0.3">
      <c r="A167" s="25" t="s">
        <v>19</v>
      </c>
      <c r="B167" s="23" t="s">
        <v>4</v>
      </c>
      <c r="C167" s="23" t="s">
        <v>176</v>
      </c>
      <c r="D167" s="23" t="s">
        <v>186</v>
      </c>
      <c r="E167" s="38" t="s">
        <v>20</v>
      </c>
      <c r="F167" s="29">
        <v>800000</v>
      </c>
      <c r="G167" s="29">
        <v>285000</v>
      </c>
      <c r="H167" s="29">
        <v>1085000</v>
      </c>
      <c r="I167" s="36"/>
      <c r="J167" s="41"/>
    </row>
    <row r="168" spans="1:10" ht="39.6" x14ac:dyDescent="0.3">
      <c r="A168" s="25" t="s">
        <v>218</v>
      </c>
      <c r="B168" s="23" t="s">
        <v>4</v>
      </c>
      <c r="C168" s="23" t="s">
        <v>176</v>
      </c>
      <c r="D168" s="23" t="s">
        <v>225</v>
      </c>
      <c r="E168" s="23"/>
      <c r="F168" s="26"/>
      <c r="G168" s="26">
        <v>651200</v>
      </c>
      <c r="H168" s="29">
        <v>651200</v>
      </c>
      <c r="I168" s="20"/>
    </row>
    <row r="169" spans="1:10" ht="26.4" x14ac:dyDescent="0.3">
      <c r="A169" s="25" t="s">
        <v>17</v>
      </c>
      <c r="B169" s="23" t="s">
        <v>4</v>
      </c>
      <c r="C169" s="23" t="s">
        <v>176</v>
      </c>
      <c r="D169" s="23" t="s">
        <v>225</v>
      </c>
      <c r="E169" s="23" t="s">
        <v>18</v>
      </c>
      <c r="F169" s="26"/>
      <c r="G169" s="26">
        <v>651200</v>
      </c>
      <c r="H169" s="29">
        <v>651200</v>
      </c>
      <c r="I169" s="20"/>
    </row>
    <row r="170" spans="1:10" ht="26.4" x14ac:dyDescent="0.3">
      <c r="A170" s="25" t="s">
        <v>19</v>
      </c>
      <c r="B170" s="23" t="s">
        <v>4</v>
      </c>
      <c r="C170" s="23" t="s">
        <v>176</v>
      </c>
      <c r="D170" s="23" t="s">
        <v>225</v>
      </c>
      <c r="E170" s="23" t="s">
        <v>20</v>
      </c>
      <c r="F170" s="26"/>
      <c r="G170" s="26">
        <v>651200</v>
      </c>
      <c r="H170" s="29">
        <v>651200</v>
      </c>
      <c r="I170" s="20"/>
    </row>
    <row r="171" spans="1:10" ht="26.4" x14ac:dyDescent="0.3">
      <c r="A171" s="25" t="s">
        <v>216</v>
      </c>
      <c r="B171" s="23" t="s">
        <v>4</v>
      </c>
      <c r="C171" s="23" t="s">
        <v>176</v>
      </c>
      <c r="D171" s="23" t="s">
        <v>178</v>
      </c>
      <c r="E171" s="23"/>
      <c r="F171" s="26">
        <v>25556</v>
      </c>
      <c r="G171" s="26"/>
      <c r="H171" s="29">
        <v>25556</v>
      </c>
      <c r="I171" s="20"/>
    </row>
    <row r="172" spans="1:10" ht="39.6" x14ac:dyDescent="0.3">
      <c r="A172" s="25" t="s">
        <v>214</v>
      </c>
      <c r="B172" s="23" t="s">
        <v>4</v>
      </c>
      <c r="C172" s="23" t="s">
        <v>176</v>
      </c>
      <c r="D172" s="23" t="s">
        <v>215</v>
      </c>
      <c r="E172" s="23"/>
      <c r="F172" s="26">
        <v>25556</v>
      </c>
      <c r="G172" s="26"/>
      <c r="H172" s="29">
        <v>25556</v>
      </c>
      <c r="I172" s="20"/>
    </row>
    <row r="173" spans="1:10" ht="26.4" x14ac:dyDescent="0.3">
      <c r="A173" s="25" t="s">
        <v>17</v>
      </c>
      <c r="B173" s="23" t="s">
        <v>4</v>
      </c>
      <c r="C173" s="23" t="s">
        <v>176</v>
      </c>
      <c r="D173" s="23" t="s">
        <v>211</v>
      </c>
      <c r="E173" s="23" t="s">
        <v>18</v>
      </c>
      <c r="F173" s="26">
        <v>25556</v>
      </c>
      <c r="G173" s="26"/>
      <c r="H173" s="29">
        <v>25556</v>
      </c>
      <c r="I173" s="20"/>
    </row>
    <row r="174" spans="1:10" ht="26.4" x14ac:dyDescent="0.3">
      <c r="A174" s="25" t="s">
        <v>19</v>
      </c>
      <c r="B174" s="23" t="s">
        <v>4</v>
      </c>
      <c r="C174" s="23" t="s">
        <v>176</v>
      </c>
      <c r="D174" s="23" t="s">
        <v>211</v>
      </c>
      <c r="E174" s="23" t="s">
        <v>20</v>
      </c>
      <c r="F174" s="26">
        <v>25556</v>
      </c>
      <c r="G174" s="26"/>
      <c r="H174" s="29">
        <v>25556</v>
      </c>
      <c r="I174" s="20"/>
    </row>
    <row r="175" spans="1:10" x14ac:dyDescent="0.3">
      <c r="A175" s="30" t="s">
        <v>110</v>
      </c>
      <c r="B175" s="28" t="s">
        <v>4</v>
      </c>
      <c r="C175" s="28" t="s">
        <v>111</v>
      </c>
      <c r="D175" s="28"/>
      <c r="E175" s="28"/>
      <c r="F175" s="31">
        <v>57596.78</v>
      </c>
      <c r="G175" s="31">
        <f t="shared" si="2"/>
        <v>0</v>
      </c>
      <c r="H175" s="32">
        <f>H176+H182</f>
        <v>57596.78</v>
      </c>
      <c r="I175" s="20"/>
    </row>
    <row r="176" spans="1:10" x14ac:dyDescent="0.3">
      <c r="A176" s="25" t="s">
        <v>112</v>
      </c>
      <c r="B176" s="23" t="s">
        <v>4</v>
      </c>
      <c r="C176" s="23" t="s">
        <v>113</v>
      </c>
      <c r="D176" s="23"/>
      <c r="E176" s="23"/>
      <c r="F176" s="26">
        <v>57596.78</v>
      </c>
      <c r="G176" s="26">
        <f t="shared" si="2"/>
        <v>0</v>
      </c>
      <c r="H176" s="29">
        <f>H177</f>
        <v>57596.78</v>
      </c>
      <c r="I176" s="20"/>
    </row>
    <row r="177" spans="1:9" ht="39.6" x14ac:dyDescent="0.3">
      <c r="A177" s="25" t="s">
        <v>23</v>
      </c>
      <c r="B177" s="23" t="s">
        <v>4</v>
      </c>
      <c r="C177" s="23" t="s">
        <v>113</v>
      </c>
      <c r="D177" s="23" t="s">
        <v>24</v>
      </c>
      <c r="E177" s="23"/>
      <c r="F177" s="26">
        <v>57596.78</v>
      </c>
      <c r="G177" s="26">
        <f t="shared" si="2"/>
        <v>0</v>
      </c>
      <c r="H177" s="29">
        <f>H178</f>
        <v>57596.78</v>
      </c>
      <c r="I177" s="20"/>
    </row>
    <row r="178" spans="1:9" ht="26.4" x14ac:dyDescent="0.3">
      <c r="A178" s="25" t="s">
        <v>114</v>
      </c>
      <c r="B178" s="23" t="s">
        <v>4</v>
      </c>
      <c r="C178" s="23" t="s">
        <v>113</v>
      </c>
      <c r="D178" s="23" t="s">
        <v>115</v>
      </c>
      <c r="E178" s="23"/>
      <c r="F178" s="26">
        <v>57596.78</v>
      </c>
      <c r="G178" s="26">
        <f t="shared" si="2"/>
        <v>0</v>
      </c>
      <c r="H178" s="29">
        <f>H179</f>
        <v>57596.78</v>
      </c>
      <c r="I178" s="20"/>
    </row>
    <row r="179" spans="1:9" ht="39.6" x14ac:dyDescent="0.3">
      <c r="A179" s="25" t="s">
        <v>116</v>
      </c>
      <c r="B179" s="23" t="s">
        <v>4</v>
      </c>
      <c r="C179" s="23" t="s">
        <v>113</v>
      </c>
      <c r="D179" s="23" t="s">
        <v>117</v>
      </c>
      <c r="E179" s="23"/>
      <c r="F179" s="26">
        <v>57596.78</v>
      </c>
      <c r="G179" s="26">
        <f t="shared" si="2"/>
        <v>0</v>
      </c>
      <c r="H179" s="29">
        <f>H180</f>
        <v>57596.78</v>
      </c>
      <c r="I179" s="20"/>
    </row>
    <row r="180" spans="1:9" x14ac:dyDescent="0.3">
      <c r="A180" s="25" t="s">
        <v>118</v>
      </c>
      <c r="B180" s="23" t="s">
        <v>4</v>
      </c>
      <c r="C180" s="23" t="s">
        <v>113</v>
      </c>
      <c r="D180" s="23" t="s">
        <v>117</v>
      </c>
      <c r="E180" s="23" t="s">
        <v>119</v>
      </c>
      <c r="F180" s="26">
        <v>57596.78</v>
      </c>
      <c r="G180" s="26">
        <f t="shared" si="2"/>
        <v>0</v>
      </c>
      <c r="H180" s="29">
        <f>H181</f>
        <v>57596.78</v>
      </c>
      <c r="I180" s="20"/>
    </row>
    <row r="181" spans="1:9" x14ac:dyDescent="0.3">
      <c r="A181" s="25" t="s">
        <v>120</v>
      </c>
      <c r="B181" s="23" t="s">
        <v>4</v>
      </c>
      <c r="C181" s="23" t="s">
        <v>113</v>
      </c>
      <c r="D181" s="23" t="s">
        <v>117</v>
      </c>
      <c r="E181" s="23" t="s">
        <v>121</v>
      </c>
      <c r="F181" s="26">
        <v>57596.78</v>
      </c>
      <c r="G181" s="26">
        <f t="shared" si="2"/>
        <v>0</v>
      </c>
      <c r="H181" s="29">
        <v>57596.78</v>
      </c>
      <c r="I181" s="20"/>
    </row>
    <row r="182" spans="1:9" x14ac:dyDescent="0.3">
      <c r="A182" s="25" t="s">
        <v>122</v>
      </c>
      <c r="B182" s="23" t="s">
        <v>4</v>
      </c>
      <c r="C182" s="23" t="s">
        <v>123</v>
      </c>
      <c r="D182" s="23"/>
      <c r="E182" s="23"/>
      <c r="F182" s="26">
        <v>0</v>
      </c>
      <c r="G182" s="26">
        <f t="shared" si="2"/>
        <v>0</v>
      </c>
      <c r="H182" s="29">
        <v>0</v>
      </c>
      <c r="I182" s="20"/>
    </row>
    <row r="183" spans="1:9" ht="39.6" x14ac:dyDescent="0.3">
      <c r="A183" s="25" t="s">
        <v>23</v>
      </c>
      <c r="B183" s="23" t="s">
        <v>4</v>
      </c>
      <c r="C183" s="23" t="s">
        <v>123</v>
      </c>
      <c r="D183" s="23" t="s">
        <v>24</v>
      </c>
      <c r="E183" s="23"/>
      <c r="F183" s="26">
        <v>0</v>
      </c>
      <c r="G183" s="26">
        <f t="shared" si="2"/>
        <v>0</v>
      </c>
      <c r="H183" s="29">
        <v>0</v>
      </c>
      <c r="I183" s="20"/>
    </row>
    <row r="184" spans="1:9" x14ac:dyDescent="0.3">
      <c r="A184" s="25" t="s">
        <v>25</v>
      </c>
      <c r="B184" s="23" t="s">
        <v>4</v>
      </c>
      <c r="C184" s="23" t="s">
        <v>123</v>
      </c>
      <c r="D184" s="23" t="s">
        <v>26</v>
      </c>
      <c r="E184" s="23"/>
      <c r="F184" s="26">
        <v>0</v>
      </c>
      <c r="G184" s="26">
        <f t="shared" si="2"/>
        <v>0</v>
      </c>
      <c r="H184" s="29">
        <v>0</v>
      </c>
      <c r="I184" s="20"/>
    </row>
    <row r="185" spans="1:9" x14ac:dyDescent="0.3">
      <c r="A185" s="25" t="s">
        <v>27</v>
      </c>
      <c r="B185" s="23" t="s">
        <v>4</v>
      </c>
      <c r="C185" s="23" t="s">
        <v>123</v>
      </c>
      <c r="D185" s="23" t="s">
        <v>28</v>
      </c>
      <c r="E185" s="23"/>
      <c r="F185" s="26">
        <v>0</v>
      </c>
      <c r="G185" s="26">
        <f t="shared" si="2"/>
        <v>0</v>
      </c>
      <c r="H185" s="29">
        <v>0</v>
      </c>
      <c r="I185" s="20"/>
    </row>
    <row r="186" spans="1:9" x14ac:dyDescent="0.3">
      <c r="A186" s="25" t="s">
        <v>124</v>
      </c>
      <c r="B186" s="23" t="s">
        <v>4</v>
      </c>
      <c r="C186" s="23" t="s">
        <v>123</v>
      </c>
      <c r="D186" s="23" t="s">
        <v>28</v>
      </c>
      <c r="E186" s="23" t="s">
        <v>125</v>
      </c>
      <c r="F186" s="26">
        <v>0</v>
      </c>
      <c r="G186" s="26">
        <f t="shared" si="2"/>
        <v>0</v>
      </c>
      <c r="H186" s="29">
        <v>0</v>
      </c>
      <c r="I186" s="20"/>
    </row>
    <row r="187" spans="1:9" ht="26.4" x14ac:dyDescent="0.3">
      <c r="A187" s="25" t="s">
        <v>126</v>
      </c>
      <c r="B187" s="23" t="s">
        <v>4</v>
      </c>
      <c r="C187" s="23" t="s">
        <v>123</v>
      </c>
      <c r="D187" s="23" t="s">
        <v>28</v>
      </c>
      <c r="E187" s="23" t="s">
        <v>127</v>
      </c>
      <c r="F187" s="26">
        <v>0</v>
      </c>
      <c r="G187" s="26">
        <f t="shared" si="2"/>
        <v>0</v>
      </c>
      <c r="H187" s="29">
        <v>0</v>
      </c>
      <c r="I187" s="20"/>
    </row>
    <row r="188" spans="1:9" x14ac:dyDescent="0.3">
      <c r="A188" s="30" t="s">
        <v>187</v>
      </c>
      <c r="B188" s="28" t="s">
        <v>4</v>
      </c>
      <c r="C188" s="28" t="s">
        <v>188</v>
      </c>
      <c r="D188" s="28"/>
      <c r="E188" s="28"/>
      <c r="F188" s="31">
        <v>70000</v>
      </c>
      <c r="G188" s="31">
        <v>-70000</v>
      </c>
      <c r="H188" s="32"/>
      <c r="I188" s="20"/>
    </row>
    <row r="189" spans="1:9" x14ac:dyDescent="0.3">
      <c r="A189" s="25" t="s">
        <v>189</v>
      </c>
      <c r="B189" s="23" t="s">
        <v>4</v>
      </c>
      <c r="C189" s="23" t="s">
        <v>190</v>
      </c>
      <c r="D189" s="23"/>
      <c r="E189" s="23"/>
      <c r="F189" s="26">
        <f>F190</f>
        <v>70000</v>
      </c>
      <c r="G189" s="26">
        <v>-70000</v>
      </c>
      <c r="H189" s="29"/>
      <c r="I189" s="20"/>
    </row>
    <row r="190" spans="1:9" ht="39.6" x14ac:dyDescent="0.3">
      <c r="A190" s="25" t="s">
        <v>23</v>
      </c>
      <c r="B190" s="23" t="s">
        <v>4</v>
      </c>
      <c r="C190" s="23" t="s">
        <v>190</v>
      </c>
      <c r="D190" s="23" t="s">
        <v>24</v>
      </c>
      <c r="E190" s="23"/>
      <c r="F190" s="26">
        <f>F191</f>
        <v>70000</v>
      </c>
      <c r="G190" s="26">
        <v>-70000</v>
      </c>
      <c r="H190" s="29">
        <f t="shared" ref="H190:H193" si="3">H191</f>
        <v>0</v>
      </c>
      <c r="I190" s="20"/>
    </row>
    <row r="191" spans="1:9" ht="26.4" x14ac:dyDescent="0.3">
      <c r="A191" s="25" t="s">
        <v>191</v>
      </c>
      <c r="B191" s="23" t="s">
        <v>4</v>
      </c>
      <c r="C191" s="23" t="s">
        <v>190</v>
      </c>
      <c r="D191" s="23" t="s">
        <v>192</v>
      </c>
      <c r="E191" s="23"/>
      <c r="F191" s="26">
        <v>70000</v>
      </c>
      <c r="G191" s="26">
        <v>-70000</v>
      </c>
      <c r="H191" s="29">
        <f t="shared" si="3"/>
        <v>0</v>
      </c>
      <c r="I191" s="20"/>
    </row>
    <row r="192" spans="1:9" ht="39.6" x14ac:dyDescent="0.3">
      <c r="A192" s="25" t="s">
        <v>193</v>
      </c>
      <c r="B192" s="23" t="s">
        <v>4</v>
      </c>
      <c r="C192" s="23" t="s">
        <v>190</v>
      </c>
      <c r="D192" s="23" t="s">
        <v>194</v>
      </c>
      <c r="E192" s="23"/>
      <c r="F192" s="26">
        <f>F193</f>
        <v>70000</v>
      </c>
      <c r="G192" s="26">
        <v>-70000</v>
      </c>
      <c r="H192" s="29">
        <f t="shared" si="3"/>
        <v>0</v>
      </c>
      <c r="I192" s="20"/>
    </row>
    <row r="193" spans="1:9" ht="26.4" x14ac:dyDescent="0.3">
      <c r="A193" s="25" t="s">
        <v>17</v>
      </c>
      <c r="B193" s="23" t="s">
        <v>4</v>
      </c>
      <c r="C193" s="23" t="s">
        <v>190</v>
      </c>
      <c r="D193" s="23" t="s">
        <v>194</v>
      </c>
      <c r="E193" s="23" t="s">
        <v>18</v>
      </c>
      <c r="F193" s="26">
        <f>F194</f>
        <v>70000</v>
      </c>
      <c r="G193" s="26">
        <v>-70000</v>
      </c>
      <c r="H193" s="26">
        <f t="shared" si="3"/>
        <v>0</v>
      </c>
      <c r="I193" s="20"/>
    </row>
    <row r="194" spans="1:9" ht="26.4" x14ac:dyDescent="0.3">
      <c r="A194" s="25" t="s">
        <v>19</v>
      </c>
      <c r="B194" s="23" t="s">
        <v>4</v>
      </c>
      <c r="C194" s="23" t="s">
        <v>190</v>
      </c>
      <c r="D194" s="23" t="s">
        <v>194</v>
      </c>
      <c r="E194" s="23" t="s">
        <v>20</v>
      </c>
      <c r="F194" s="26">
        <v>70000</v>
      </c>
      <c r="G194" s="26">
        <v>-70000</v>
      </c>
      <c r="H194" s="26"/>
      <c r="I194" s="20"/>
    </row>
    <row r="195" spans="1:9" ht="20.25" customHeight="1" x14ac:dyDescent="0.3">
      <c r="A195" s="27" t="s">
        <v>128</v>
      </c>
      <c r="B195" s="27"/>
      <c r="C195" s="27"/>
      <c r="D195" s="27"/>
      <c r="E195" s="27"/>
      <c r="F195" s="19">
        <f>F188+F175+F154+F96+F58+F41+F32+F13</f>
        <v>142779128.49000001</v>
      </c>
      <c r="G195" s="18">
        <f t="shared" si="2"/>
        <v>17584700</v>
      </c>
      <c r="H195" s="19">
        <f>H188+H175+H154+H96+H58+H41+H32+H13</f>
        <v>160363828.49000001</v>
      </c>
      <c r="I195" s="20"/>
    </row>
  </sheetData>
  <mergeCells count="6">
    <mergeCell ref="E1:H1"/>
    <mergeCell ref="C2:H3"/>
    <mergeCell ref="A7:H8"/>
    <mergeCell ref="C4:H4"/>
    <mergeCell ref="A6:H6"/>
    <mergeCell ref="A5:H5"/>
  </mergeCells>
  <pageMargins left="0" right="0" top="0" bottom="0" header="0" footer="0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08.08.2023&lt;/string&gt;&#10;  &lt;/DateInfo&gt;&#10;  &lt;Code&gt;SQUERY_GENERATOR1&lt;/Code&gt;&#10;  &lt;ObjectCode&gt;SQUERY_GENERATOR1&lt;/ObjectCode&gt;&#10;  &lt;DocName&gt;Аналитический отчет по исполнению бюджета (Приложение №6)(Генератор отчетов с произвольной группировкой)&lt;/DocName&gt;&#10;  &lt;VariantName&gt;Аналитический отчет по исполнению бюджета (Приложение №6)&lt;/VariantName&gt;&#10;  &lt;VariantLink&gt;57574801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F916616-4FB2-4C6D-A531-BF7C0068EB1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MESHOVSK17\Meshovsk15</dc:creator>
  <cp:lastModifiedBy>Пользователь</cp:lastModifiedBy>
  <cp:lastPrinted>2025-06-18T11:13:18Z</cp:lastPrinted>
  <dcterms:created xsi:type="dcterms:W3CDTF">2023-08-07T09:51:59Z</dcterms:created>
  <dcterms:modified xsi:type="dcterms:W3CDTF">2025-06-18T11:13:24Z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№6).xlsx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22.1.1542.1015757002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192.168.12.21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user_15_7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не используется</vt:lpwstr>
  </property>
</Properties>
</file>