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600" windowHeight="7815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D11" i="1" l="1"/>
  <c r="D26" i="1"/>
  <c r="C26" i="1"/>
  <c r="D37" i="1" l="1"/>
  <c r="C37" i="1"/>
  <c r="D16" i="1" l="1"/>
  <c r="C34" i="1" l="1"/>
  <c r="C33" i="1" s="1"/>
  <c r="D34" i="1"/>
  <c r="D33" i="1" l="1"/>
  <c r="D19" i="1" l="1"/>
  <c r="D14" i="1"/>
  <c r="C16" i="1"/>
  <c r="C19" i="1"/>
  <c r="C14" i="1"/>
  <c r="D10" i="1" l="1"/>
  <c r="D9" i="1" s="1"/>
  <c r="C11" i="1"/>
  <c r="C10" i="1" s="1"/>
  <c r="C9" i="1" s="1"/>
</calcChain>
</file>

<file path=xl/sharedStrings.xml><?xml version="1.0" encoding="utf-8"?>
<sst xmlns="http://schemas.openxmlformats.org/spreadsheetml/2006/main" count="76" uniqueCount="76">
  <si>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</si>
  <si>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</si>
  <si>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</si>
  <si>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</si>
  <si>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</si>
  <si>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</si>
  <si>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</si>
  <si>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</si>
  <si>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</si>
  <si>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</si>
  <si>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</si>
  <si>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</si>
  <si>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</si>
  <si>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</si>
  <si>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</si>
  <si>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</si>
  <si>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000 1 03 00000 00 0000 000</t>
  </si>
  <si>
    <t>000 1 03 02000 00 0000 110</t>
  </si>
  <si>
    <t>000 1 11 00000 00 0000 000</t>
  </si>
  <si>
    <t>000 1 13 00000 00 0000 000</t>
  </si>
  <si>
    <t>000 2 00 00000 00 0000 000</t>
  </si>
  <si>
    <t>Налоги на совокупный доход всего, в том числе</t>
  </si>
  <si>
    <t>000 1 05 00000 00 0000 000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</si>
  <si>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</si>
  <si>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</si>
  <si>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000 1 05 01000 00 0000 110</t>
  </si>
  <si>
    <t>000 1 05 03000 00 0000 110</t>
  </si>
  <si>
    <t>Налоги на имущество всего, в том числе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</si>
  <si>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</si>
  <si>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</si>
  <si>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</si>
  <si>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</si>
  <si>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</si>
  <si>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000 1 17 05000 00 0000 180</t>
  </si>
  <si>
    <t xml:space="preserve">Прочие неналоговые доходы 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</si>
  <si>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</si>
  <si>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</si>
  <si>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</si>
  <si>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</si>
  <si>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000 1 13 02000 00 0000 130</t>
  </si>
  <si>
    <t>Доходы от компенсации затрат государства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</si>
  <si>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</si>
  <si>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( за исключением имущества автономных учреждений, а также имущества государственных и муниципальных унитарных предприятий , в том числе казенных)</t>
  </si>
  <si>
    <t xml:space="preserve">НЕНАЛОГОВЫЕ ДОХОДЫ   </t>
  </si>
  <si>
    <t>План</t>
  </si>
  <si>
    <t>% исполнения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</si>
  <si>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</si>
  <si>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</si>
  <si>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</si>
  <si>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</si>
  <si>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</si>
  <si>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</si>
  <si>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отсутвуют военные комиссариаты</t>
  </si>
  <si>
    <t>Прочие субсидии</t>
  </si>
  <si>
    <t>000 1 17 01000 00 0000 000</t>
  </si>
  <si>
    <t>000 2 02 10000 00 0000 150</t>
  </si>
  <si>
    <t>000 2 02 15001 00 0000 150</t>
  </si>
  <si>
    <t>000 2 02 20000 00 0000 150</t>
  </si>
  <si>
    <t>000 2 02 29999 00 0000 150</t>
  </si>
  <si>
    <t>000 2 02 35118 00 0000 150</t>
  </si>
  <si>
    <t>000 2 02 30000 00 0000 150</t>
  </si>
  <si>
    <t>000 2 02 25555 00 0000 150</t>
  </si>
  <si>
    <t>Субсидии бюджетам на реализацию программ формирования современной городской среды</t>
  </si>
  <si>
    <t xml:space="preserve"> - </t>
  </si>
  <si>
    <t>Задолженность и перерасчеты по отмененным налогам,сборам и иным обязательным платежам</t>
  </si>
  <si>
    <t>000 1 09 00000 00 0000 000</t>
  </si>
  <si>
    <t>000 1 09 04000 00 0000 110</t>
  </si>
  <si>
    <t>Налоги на имущество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</si>
  <si>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</si>
  <si>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</si>
  <si>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</si>
  <si>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</si>
  <si>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           Отчёт об исполнении бюджета муниципального образования городского поселения "Город Мещовск" за 1 квартал 2022 года по доходам.</t>
  </si>
  <si>
    <t>Исполнено за                        1 квартал 2022 года</t>
  </si>
  <si>
    <t>000 1 13 01000 00 0000 130</t>
  </si>
  <si>
    <t>Доходы от оказания платных услуг (работ)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</si>
</sst>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4" xfId="0" applyFont="1" applyBorder="1" applyAlignment="1">
      <alignment horizontal="right" wrapText="1"/>
    </xf>
    <xf numFmtId="49" fontId="8" fillId="0" borderId="6" xfId="0" applyNumberFormat="1" applyFont="1" applyFill="1" applyBorder="1" applyAlignment="1">
      <alignment horizontal="center"/>
    </xf>
    <xf numFmtId="49" fontId="10" fillId="0" borderId="6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43" fontId="15" fillId="0" borderId="5" xfId="0" applyNumberFormat="1" applyFont="1" applyFill="1" applyBorder="1" applyAlignment="1">
      <alignment horizontal="right" wrapText="1"/>
    </xf>
    <xf numFmtId="165" fontId="15" fillId="0" borderId="9" xfId="0" applyNumberFormat="1" applyFont="1" applyFill="1" applyBorder="1" applyAlignment="1">
      <alignment horizontal="right" wrapText="1"/>
    </xf>
    <xf numFmtId="43" fontId="15" fillId="0" borderId="5" xfId="1" applyNumberFormat="1" applyFont="1" applyFill="1" applyBorder="1" applyAlignment="1">
      <alignment horizontal="right" wrapText="1"/>
    </xf>
    <xf numFmtId="165" fontId="15" fillId="0" borderId="10" xfId="1" applyNumberFormat="1" applyFont="1" applyFill="1" applyBorder="1" applyAlignment="1">
      <alignment horizontal="right" wrapText="1"/>
    </xf>
    <xf numFmtId="43" fontId="15" fillId="0" borderId="5" xfId="1" applyNumberFormat="1" applyFont="1" applyBorder="1" applyAlignment="1">
      <alignment horizontal="right" wrapText="1"/>
    </xf>
    <xf numFmtId="165" fontId="15" fillId="0" borderId="10" xfId="1" applyNumberFormat="1" applyFont="1" applyBorder="1" applyAlignment="1">
      <alignment horizontal="right" wrapText="1"/>
    </xf>
    <xf numFmtId="43" fontId="16" fillId="0" borderId="5" xfId="1" applyNumberFormat="1" applyFont="1" applyFill="1" applyBorder="1" applyAlignment="1">
      <alignment horizontal="right" wrapText="1"/>
    </xf>
    <xf numFmtId="165" fontId="16" fillId="0" borderId="10" xfId="1" applyNumberFormat="1" applyFont="1" applyFill="1" applyBorder="1" applyAlignment="1">
      <alignment horizontal="right" wrapText="1"/>
    </xf>
    <xf numFmtId="43" fontId="16" fillId="0" borderId="5" xfId="1" applyNumberFormat="1" applyFont="1" applyBorder="1" applyAlignment="1">
      <alignment horizontal="right" wrapText="1"/>
    </xf>
    <xf numFmtId="165" fontId="16" fillId="0" borderId="10" xfId="1" applyNumberFormat="1" applyFont="1" applyBorder="1" applyAlignment="1">
      <alignment horizontal="right" wrapText="1"/>
    </xf>
    <xf numFmtId="165" fontId="16" fillId="0" borderId="5" xfId="1" applyNumberFormat="1" applyFont="1" applyBorder="1" applyAlignment="1">
      <alignment horizontal="right" wrapText="1"/>
    </xf>
    <xf numFmtId="165" fontId="15" fillId="0" borderId="13" xfId="1" applyNumberFormat="1" applyFont="1" applyBorder="1" applyAlignment="1">
      <alignment horizontal="right" wrapText="1"/>
    </xf>
    <xf numFmtId="165" fontId="16" fillId="0" borderId="13" xfId="1" applyNumberFormat="1" applyFont="1" applyBorder="1" applyAlignment="1">
      <alignment horizontal="right" wrapText="1"/>
    </xf>
    <xf numFmtId="165" fontId="16" fillId="0" borderId="11" xfId="1" applyNumberFormat="1" applyFont="1" applyBorder="1" applyAlignment="1">
      <alignment horizontal="right" wrapText="1"/>
    </xf>
    <xf numFmtId="165" fontId="15" fillId="0" borderId="11" xfId="1" applyNumberFormat="1" applyFont="1" applyBorder="1" applyAlignment="1">
      <alignment horizontal="right" wrapText="1"/>
    </xf>
    <xf numFmtId="0" fontId="11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topLeftCell="A35" zoomScale="70" zoomScaleNormal="70" workbookViewId="0">
      <selection activeCell="A38" sqref="A38"/>
    </sheetView>
  </sheetViews>
  <sheetFormatPr defaultRowHeight="15" x14ac:dyDescent="0.25"/>
  <cols>
    <col min="1" max="1" width="92.28515625" customWidth="1"/>
    <col min="2" max="2" width="42.85546875" customWidth="1"/>
    <col min="3" max="3" width="34" customWidth="1"/>
    <col min="4" max="4" width="30.5703125" customWidth="1"/>
    <col min="5" max="5" width="18.7109375" customWidth="1"/>
  </cols>
  <sheetData>
    <row r="1" spans="1:6" ht="15.75" x14ac:dyDescent="0.25">
      <c r="B1" s="7"/>
      <c r="C1" s="7"/>
      <c r="D1" s="7"/>
      <c r="E1" s="8"/>
    </row>
    <row r="2" spans="1:6" ht="12" customHeight="1" x14ac:dyDescent="0.35">
      <c r="B2" s="46"/>
      <c r="C2" s="46"/>
      <c r="D2" s="46"/>
      <c r="E2" s="46"/>
    </row>
    <row r="3" spans="1:6" ht="19.5" customHeight="1" x14ac:dyDescent="0.35">
      <c r="B3" s="46"/>
      <c r="C3" s="46"/>
      <c r="D3" s="46"/>
      <c r="E3" s="46"/>
    </row>
    <row r="4" spans="1:6" ht="2.25" customHeight="1" x14ac:dyDescent="0.25">
      <c r="B4" s="47"/>
      <c r="C4" s="47"/>
      <c r="D4" s="47"/>
      <c r="E4" s="47"/>
    </row>
    <row r="5" spans="1:6" ht="35.25" customHeight="1" x14ac:dyDescent="0.25">
      <c r="A5" s="4"/>
      <c r="B5" s="45"/>
      <c r="C5" s="45"/>
      <c r="D5" s="45"/>
      <c r="E5" s="45"/>
    </row>
    <row r="6" spans="1:6" ht="61.5" customHeight="1" x14ac:dyDescent="0.25">
      <c r="A6" s="44" t="s">
        <v>72</v>
      </c>
      <c r="B6" s="44"/>
      <c r="C6" s="44"/>
      <c r="D6" s="44"/>
      <c r="E6" s="44"/>
    </row>
    <row r="7" spans="1:6" ht="15" customHeight="1" thickBot="1" x14ac:dyDescent="0.3">
      <c r="E7" s="5" t="s">
        <v>7</v>
      </c>
    </row>
    <row r="8" spans="1:6" ht="62.25" customHeight="1" thickBot="1" x14ac:dyDescent="0.3">
      <c r="A8" s="14" t="s">
        <v>0</v>
      </c>
      <c r="B8" s="15" t="s">
        <v>12</v>
      </c>
      <c r="C8" s="16" t="s">
        <v>44</v>
      </c>
      <c r="D8" s="17" t="s">
        <v>73</v>
      </c>
      <c r="E8" s="18" t="s">
        <v>45</v>
      </c>
      <c r="F8" s="2"/>
    </row>
    <row r="9" spans="1:6" ht="31.5" customHeight="1" x14ac:dyDescent="0.35">
      <c r="A9" s="20" t="s">
        <v>1</v>
      </c>
      <c r="B9" s="9"/>
      <c r="C9" s="29">
        <f>C10+C33</f>
        <v>45356893.270000003</v>
      </c>
      <c r="D9" s="29">
        <f>D10+D33</f>
        <v>13306235.76</v>
      </c>
      <c r="E9" s="30">
        <v>29.3</v>
      </c>
      <c r="F9" s="2"/>
    </row>
    <row r="10" spans="1:6" ht="26.25" customHeight="1" x14ac:dyDescent="0.35">
      <c r="A10" s="21" t="s">
        <v>9</v>
      </c>
      <c r="B10" s="10" t="s">
        <v>13</v>
      </c>
      <c r="C10" s="31">
        <f>C11+C31</f>
        <v>24541951</v>
      </c>
      <c r="D10" s="31">
        <f>D11+D31</f>
        <v>5987329.5899999999</v>
      </c>
      <c r="E10" s="32">
        <v>24.4</v>
      </c>
      <c r="F10" s="2"/>
    </row>
    <row r="11" spans="1:6" ht="22.9" customHeight="1" x14ac:dyDescent="0.35">
      <c r="A11" s="21" t="s">
        <v>8</v>
      </c>
      <c r="B11" s="11"/>
      <c r="C11" s="33">
        <f>C12+C14+C16+C19+C24+C26+C29</f>
        <v>24463951</v>
      </c>
      <c r="D11" s="33">
        <f>D13+D14+D16+D19+D22+D24+D26+D29</f>
        <v>5952020.5899999999</v>
      </c>
      <c r="E11" s="34">
        <v>24.3</v>
      </c>
      <c r="F11" s="2"/>
    </row>
    <row r="12" spans="1:6" ht="22.5" customHeight="1" x14ac:dyDescent="0.35">
      <c r="A12" s="21" t="s">
        <v>6</v>
      </c>
      <c r="B12" s="10" t="s">
        <v>14</v>
      </c>
      <c r="C12" s="31">
        <v>6200000</v>
      </c>
      <c r="D12" s="31">
        <v>1474909.69</v>
      </c>
      <c r="E12" s="32">
        <v>23.8</v>
      </c>
      <c r="F12" s="2"/>
    </row>
    <row r="13" spans="1:6" ht="24" customHeight="1" x14ac:dyDescent="0.4">
      <c r="A13" s="22" t="s">
        <v>5</v>
      </c>
      <c r="B13" s="11" t="s">
        <v>15</v>
      </c>
      <c r="C13" s="35">
        <v>6200000</v>
      </c>
      <c r="D13" s="35">
        <v>1474909.69</v>
      </c>
      <c r="E13" s="36">
        <v>23.8</v>
      </c>
      <c r="F13" s="2"/>
    </row>
    <row r="14" spans="1:6" ht="49.5" customHeight="1" x14ac:dyDescent="0.35">
      <c r="A14" s="21" t="s">
        <v>10</v>
      </c>
      <c r="B14" s="10" t="s">
        <v>16</v>
      </c>
      <c r="C14" s="31">
        <f>C15</f>
        <v>3908951</v>
      </c>
      <c r="D14" s="31">
        <f>D15</f>
        <v>1008122.34</v>
      </c>
      <c r="E14" s="32">
        <v>25.8</v>
      </c>
      <c r="F14" s="2"/>
    </row>
    <row r="15" spans="1:6" s="6" customFormat="1" ht="44.25" customHeight="1" x14ac:dyDescent="0.4">
      <c r="A15" s="22" t="s">
        <v>11</v>
      </c>
      <c r="B15" s="11" t="s">
        <v>17</v>
      </c>
      <c r="C15" s="35">
        <v>3908951</v>
      </c>
      <c r="D15" s="35">
        <v>1008122.34</v>
      </c>
      <c r="E15" s="36">
        <v>25.8</v>
      </c>
      <c r="F15" s="2"/>
    </row>
    <row r="16" spans="1:6" ht="30" customHeight="1" x14ac:dyDescent="0.35">
      <c r="A16" s="21" t="s">
        <v>21</v>
      </c>
      <c r="B16" s="10" t="s">
        <v>22</v>
      </c>
      <c r="C16" s="33">
        <f>C17+C18</f>
        <v>8730000</v>
      </c>
      <c r="D16" s="33">
        <f>D17+D18</f>
        <v>2892195.7199999997</v>
      </c>
      <c r="E16" s="34">
        <v>33.1</v>
      </c>
      <c r="F16" s="2"/>
    </row>
    <row r="17" spans="1:6" ht="53.25" customHeight="1" x14ac:dyDescent="0.4">
      <c r="A17" s="23" t="s">
        <v>23</v>
      </c>
      <c r="B17" s="11" t="s">
        <v>25</v>
      </c>
      <c r="C17" s="37">
        <v>8700000</v>
      </c>
      <c r="D17" s="37">
        <v>2891644.63</v>
      </c>
      <c r="E17" s="38">
        <v>33.200000000000003</v>
      </c>
      <c r="F17" s="2"/>
    </row>
    <row r="18" spans="1:6" ht="29.25" customHeight="1" x14ac:dyDescent="0.4">
      <c r="A18" s="23" t="s">
        <v>24</v>
      </c>
      <c r="B18" s="11" t="s">
        <v>26</v>
      </c>
      <c r="C18" s="37">
        <v>30000</v>
      </c>
      <c r="D18" s="37">
        <v>551.09</v>
      </c>
      <c r="E18" s="39">
        <v>1.8</v>
      </c>
      <c r="F18" s="2"/>
    </row>
    <row r="19" spans="1:6" ht="29.25" customHeight="1" x14ac:dyDescent="0.35">
      <c r="A19" s="24" t="s">
        <v>27</v>
      </c>
      <c r="B19" s="10" t="s">
        <v>28</v>
      </c>
      <c r="C19" s="33">
        <f>C20+C21</f>
        <v>4150000</v>
      </c>
      <c r="D19" s="33">
        <f>D20+D21</f>
        <v>422190.36</v>
      </c>
      <c r="E19" s="34">
        <v>10.199999999999999</v>
      </c>
      <c r="F19" s="2"/>
    </row>
    <row r="20" spans="1:6" ht="29.25" customHeight="1" x14ac:dyDescent="0.4">
      <c r="A20" s="25" t="s">
        <v>29</v>
      </c>
      <c r="B20" s="11" t="s">
        <v>30</v>
      </c>
      <c r="C20" s="37">
        <v>650000</v>
      </c>
      <c r="D20" s="37">
        <v>97493.92</v>
      </c>
      <c r="E20" s="38">
        <v>15</v>
      </c>
      <c r="F20" s="2"/>
    </row>
    <row r="21" spans="1:6" ht="29.25" customHeight="1" x14ac:dyDescent="0.4">
      <c r="A21" s="25" t="s">
        <v>31</v>
      </c>
      <c r="B21" s="11" t="s">
        <v>32</v>
      </c>
      <c r="C21" s="37">
        <v>3500000</v>
      </c>
      <c r="D21" s="37">
        <v>324696.44</v>
      </c>
      <c r="E21" s="38">
        <v>9.3000000000000007</v>
      </c>
      <c r="F21" s="2"/>
    </row>
    <row r="22" spans="1:6" ht="47.25" customHeight="1" x14ac:dyDescent="0.4">
      <c r="A22" s="24" t="s">
        <v>64</v>
      </c>
      <c r="B22" s="10" t="s">
        <v>65</v>
      </c>
      <c r="C22" s="37" t="s">
        <v>63</v>
      </c>
      <c r="D22" s="33">
        <v>4700.22</v>
      </c>
      <c r="E22" s="38"/>
      <c r="F22" s="2"/>
    </row>
    <row r="23" spans="1:6" ht="29.25" customHeight="1" x14ac:dyDescent="0.4">
      <c r="A23" s="25" t="s">
        <v>67</v>
      </c>
      <c r="B23" s="11" t="s">
        <v>66</v>
      </c>
      <c r="C23" s="37">
        <v>0</v>
      </c>
      <c r="D23" s="37">
        <v>4700.22</v>
      </c>
      <c r="E23" s="38"/>
      <c r="F23" s="2"/>
    </row>
    <row r="24" spans="1:6" ht="49.5" customHeight="1" x14ac:dyDescent="0.35">
      <c r="A24" s="24" t="s">
        <v>2</v>
      </c>
      <c r="B24" s="10" t="s">
        <v>18</v>
      </c>
      <c r="C24" s="33">
        <v>600000</v>
      </c>
      <c r="D24" s="33">
        <v>111460.33</v>
      </c>
      <c r="E24" s="34">
        <v>18.600000000000001</v>
      </c>
      <c r="F24" s="2"/>
    </row>
    <row r="25" spans="1:6" ht="138.75" customHeight="1" x14ac:dyDescent="0.4">
      <c r="A25" s="26" t="s">
        <v>42</v>
      </c>
      <c r="B25" s="11" t="s">
        <v>41</v>
      </c>
      <c r="C25" s="37">
        <v>600000</v>
      </c>
      <c r="D25" s="37">
        <v>111460.33</v>
      </c>
      <c r="E25" s="38">
        <v>18.600000000000001</v>
      </c>
      <c r="F25" s="2"/>
    </row>
    <row r="26" spans="1:6" ht="42" customHeight="1" x14ac:dyDescent="0.35">
      <c r="A26" s="24" t="s">
        <v>3</v>
      </c>
      <c r="B26" s="10" t="s">
        <v>19</v>
      </c>
      <c r="C26" s="33">
        <f>C27+C28</f>
        <v>75000</v>
      </c>
      <c r="D26" s="33">
        <f>D27+D28</f>
        <v>15264.96</v>
      </c>
      <c r="E26" s="34">
        <v>20.399999999999999</v>
      </c>
      <c r="F26" s="2"/>
    </row>
    <row r="27" spans="1:6" ht="34.5" customHeight="1" x14ac:dyDescent="0.4">
      <c r="A27" s="25" t="s">
        <v>75</v>
      </c>
      <c r="B27" s="11" t="s">
        <v>74</v>
      </c>
      <c r="C27" s="37">
        <v>10000</v>
      </c>
      <c r="D27" s="33">
        <v>0</v>
      </c>
      <c r="E27" s="34">
        <v>0</v>
      </c>
      <c r="F27" s="2"/>
    </row>
    <row r="28" spans="1:6" ht="29.25" customHeight="1" x14ac:dyDescent="0.4">
      <c r="A28" s="25" t="s">
        <v>40</v>
      </c>
      <c r="B28" s="11" t="s">
        <v>39</v>
      </c>
      <c r="C28" s="37">
        <v>65000</v>
      </c>
      <c r="D28" s="37">
        <v>15264.96</v>
      </c>
      <c r="E28" s="38">
        <v>23.5</v>
      </c>
      <c r="F28" s="2"/>
    </row>
    <row r="29" spans="1:6" ht="43.5" customHeight="1" x14ac:dyDescent="0.35">
      <c r="A29" s="21" t="s">
        <v>36</v>
      </c>
      <c r="B29" s="10" t="s">
        <v>35</v>
      </c>
      <c r="C29" s="33">
        <v>800000</v>
      </c>
      <c r="D29" s="33">
        <v>23176.97</v>
      </c>
      <c r="E29" s="34">
        <v>2.9</v>
      </c>
      <c r="F29" s="2"/>
    </row>
    <row r="30" spans="1:6" ht="97.5" customHeight="1" x14ac:dyDescent="0.4">
      <c r="A30" s="22" t="s">
        <v>38</v>
      </c>
      <c r="B30" s="11" t="s">
        <v>37</v>
      </c>
      <c r="C30" s="37">
        <v>800000</v>
      </c>
      <c r="D30" s="37">
        <v>23176.97</v>
      </c>
      <c r="E30" s="38">
        <v>2.9</v>
      </c>
      <c r="F30" s="2"/>
    </row>
    <row r="31" spans="1:6" ht="25.5" customHeight="1" x14ac:dyDescent="0.35">
      <c r="A31" s="21" t="s">
        <v>43</v>
      </c>
      <c r="B31" s="10" t="s">
        <v>54</v>
      </c>
      <c r="C31" s="33">
        <v>78000</v>
      </c>
      <c r="D31" s="33">
        <v>35309</v>
      </c>
      <c r="E31" s="34">
        <v>45.3</v>
      </c>
      <c r="F31" s="2"/>
    </row>
    <row r="32" spans="1:6" ht="32.25" customHeight="1" x14ac:dyDescent="0.4">
      <c r="A32" s="22" t="s">
        <v>34</v>
      </c>
      <c r="B32" s="11" t="s">
        <v>33</v>
      </c>
      <c r="C32" s="37">
        <v>78000</v>
      </c>
      <c r="D32" s="37">
        <v>35309</v>
      </c>
      <c r="E32" s="38">
        <v>45.3</v>
      </c>
      <c r="F32" s="2"/>
    </row>
    <row r="33" spans="1:6" ht="26.25" customHeight="1" thickBot="1" x14ac:dyDescent="0.4">
      <c r="A33" s="27" t="s">
        <v>4</v>
      </c>
      <c r="B33" s="12" t="s">
        <v>20</v>
      </c>
      <c r="C33" s="33">
        <f>C34</f>
        <v>20814942.270000003</v>
      </c>
      <c r="D33" s="33">
        <f>D34</f>
        <v>7318906.1699999999</v>
      </c>
      <c r="E33" s="40">
        <v>35.200000000000003</v>
      </c>
      <c r="F33" s="2"/>
    </row>
    <row r="34" spans="1:6" ht="48.75" customHeight="1" thickBot="1" x14ac:dyDescent="0.4">
      <c r="A34" s="27" t="s">
        <v>46</v>
      </c>
      <c r="B34" s="12" t="s">
        <v>47</v>
      </c>
      <c r="C34" s="33">
        <f>C35+C37+C42</f>
        <v>20814942.270000003</v>
      </c>
      <c r="D34" s="33">
        <f>D35+D37+D42</f>
        <v>7318906.1699999999</v>
      </c>
      <c r="E34" s="40">
        <v>35.200000000000003</v>
      </c>
      <c r="F34" s="2"/>
    </row>
    <row r="35" spans="1:6" ht="58.5" customHeight="1" thickBot="1" x14ac:dyDescent="0.4">
      <c r="A35" s="27" t="s">
        <v>48</v>
      </c>
      <c r="B35" s="12" t="s">
        <v>55</v>
      </c>
      <c r="C35" s="33">
        <v>10654218</v>
      </c>
      <c r="D35" s="33">
        <v>2663553</v>
      </c>
      <c r="E35" s="40">
        <v>25</v>
      </c>
      <c r="F35" s="2"/>
    </row>
    <row r="36" spans="1:6" ht="42" customHeight="1" thickBot="1" x14ac:dyDescent="0.45">
      <c r="A36" s="26" t="s">
        <v>49</v>
      </c>
      <c r="B36" s="13" t="s">
        <v>56</v>
      </c>
      <c r="C36" s="37">
        <v>10654218</v>
      </c>
      <c r="D36" s="37">
        <v>2663553</v>
      </c>
      <c r="E36" s="41">
        <v>25</v>
      </c>
      <c r="F36" s="2"/>
    </row>
    <row r="37" spans="1:6" ht="48" customHeight="1" thickBot="1" x14ac:dyDescent="0.4">
      <c r="A37" s="27" t="s">
        <v>50</v>
      </c>
      <c r="B37" s="12" t="s">
        <v>57</v>
      </c>
      <c r="C37" s="33">
        <f>C38+C39+C40+C41</f>
        <v>9768124.2700000014</v>
      </c>
      <c r="D37" s="33">
        <f>D38+D39+D40+D41</f>
        <v>4580600.41</v>
      </c>
      <c r="E37" s="40">
        <v>46.9</v>
      </c>
      <c r="F37" s="2"/>
    </row>
    <row r="38" spans="1:6" ht="203.25" customHeight="1" thickBot="1" x14ac:dyDescent="0.45">
      <c r="A38" s="26" t="s">
        <v>68</v>
      </c>
      <c r="B38" s="13" t="s">
        <v>69</v>
      </c>
      <c r="C38" s="37">
        <v>2768491.79</v>
      </c>
      <c r="D38" s="37">
        <v>2768491.79</v>
      </c>
      <c r="E38" s="41">
        <v>100</v>
      </c>
      <c r="F38" s="2"/>
    </row>
    <row r="39" spans="1:6" ht="144" customHeight="1" thickBot="1" x14ac:dyDescent="0.45">
      <c r="A39" s="26" t="s">
        <v>70</v>
      </c>
      <c r="B39" s="13" t="s">
        <v>71</v>
      </c>
      <c r="C39" s="37">
        <v>1812108.62</v>
      </c>
      <c r="D39" s="37">
        <v>1812108.62</v>
      </c>
      <c r="E39" s="41">
        <v>100</v>
      </c>
      <c r="F39" s="2"/>
    </row>
    <row r="40" spans="1:6" ht="48" customHeight="1" thickBot="1" x14ac:dyDescent="0.45">
      <c r="A40" s="26" t="s">
        <v>62</v>
      </c>
      <c r="B40" s="13" t="s">
        <v>61</v>
      </c>
      <c r="C40" s="37">
        <v>2508961.89</v>
      </c>
      <c r="D40" s="37">
        <v>0</v>
      </c>
      <c r="E40" s="41">
        <v>0</v>
      </c>
      <c r="F40" s="2"/>
    </row>
    <row r="41" spans="1:6" ht="33.75" customHeight="1" thickBot="1" x14ac:dyDescent="0.45">
      <c r="A41" s="26" t="s">
        <v>53</v>
      </c>
      <c r="B41" s="13" t="s">
        <v>58</v>
      </c>
      <c r="C41" s="37">
        <v>2678561.9700000002</v>
      </c>
      <c r="D41" s="37">
        <v>0</v>
      </c>
      <c r="E41" s="39">
        <v>0</v>
      </c>
      <c r="F41" s="2"/>
    </row>
    <row r="42" spans="1:6" ht="43.5" customHeight="1" x14ac:dyDescent="0.35">
      <c r="A42" s="28" t="s">
        <v>51</v>
      </c>
      <c r="B42" s="19" t="s">
        <v>60</v>
      </c>
      <c r="C42" s="33">
        <v>392600</v>
      </c>
      <c r="D42" s="33">
        <v>74752.759999999995</v>
      </c>
      <c r="E42" s="43">
        <v>19</v>
      </c>
      <c r="F42" s="2"/>
    </row>
    <row r="43" spans="1:6" ht="72" customHeight="1" x14ac:dyDescent="0.4">
      <c r="A43" s="26" t="s">
        <v>52</v>
      </c>
      <c r="B43" s="11" t="s">
        <v>59</v>
      </c>
      <c r="C43" s="37">
        <v>392600</v>
      </c>
      <c r="D43" s="37">
        <v>74752.759999999995</v>
      </c>
      <c r="E43" s="42">
        <v>19</v>
      </c>
      <c r="F43" s="2"/>
    </row>
    <row r="44" spans="1:6" ht="16.5" x14ac:dyDescent="0.25">
      <c r="A44" s="1"/>
      <c r="B44" s="1"/>
      <c r="C44" s="1"/>
      <c r="D44" s="1"/>
      <c r="E44" s="3"/>
    </row>
  </sheetData>
  <mergeCells count="5">
    <mergeCell ref="A6:E6"/>
    <mergeCell ref="B5:E5"/>
    <mergeCell ref="B2:E2"/>
    <mergeCell ref="B3:E3"/>
    <mergeCell ref="B4:E4"/>
  </mergeCells>
  <phoneticPr fontId="0" type="noConversion"/>
  <printOptions horizontalCentered="1"/>
  <pageMargins left="3.937007874015748E-2" right="3.937007874015748E-2" top="0.19685039370078741" bottom="0.19685039370078741" header="0.19685039370078741" footer="0.19685039370078741"/>
  <pageSetup paperSize="9" scale="42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2022-04-05T09:05:42Z</cp:lastPrinted>
  <dcterms:created xsi:type="dcterms:W3CDTF">2017-10-23T09:06:05Z</dcterms:created>
  <dcterms:modified xsi:type="dcterms:W3CDTF">2022-04-05T16:02:34Z</dcterms:modified>
</cp:coreProperties>
</file>