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345" windowWidth="15600" windowHeight="7755"/>
  </bookViews>
  <sheets>
    <sheet name="2018" sheetId="1" r:id="rId1"/>
  </sheets>
  <calcPr calcId="144525"/>
</workbook>
</file>

<file path=xl/calcChain.xml><?xml version="1.0" encoding="utf-8"?>
<calcChain xmlns="http://schemas.openxmlformats.org/spreadsheetml/2006/main">
  <c r="D31" i="1" l="1"/>
  <c r="C34" i="1" l="1"/>
  <c r="D34" i="1"/>
  <c r="D26" i="1" l="1"/>
  <c r="C26" i="1"/>
  <c r="D41" i="1" l="1"/>
  <c r="D38" i="1" s="1"/>
  <c r="C41" i="1"/>
  <c r="C38" i="1" s="1"/>
  <c r="D16" i="1" l="1"/>
  <c r="C37" i="1" l="1"/>
  <c r="D37" i="1" l="1"/>
  <c r="D19" i="1" l="1"/>
  <c r="D14" i="1"/>
  <c r="D11" i="1" s="1"/>
  <c r="C16" i="1"/>
  <c r="C19" i="1"/>
  <c r="C14" i="1"/>
  <c r="D10" i="1" l="1"/>
  <c r="D9" i="1" s="1"/>
  <c r="C11" i="1"/>
  <c r="C10" i="1" s="1"/>
  <c r="C9" i="1" s="1"/>
</calcChain>
</file>

<file path=xl/sharedStrings.xml><?xml version="1.0" encoding="utf-8"?>
<sst xmlns="http://schemas.openxmlformats.org/spreadsheetml/2006/main" count="95" uniqueCount="88">
  <si>
    <t>Наименование источника доходов</t>
  </si>
  <si>
    <t>ДОХОДЫ ВСЕГО</t>
  </si>
  <si>
    <t>Доходы от использования имущества, находящегося в государственной и муниципальной собственности</t>
  </si>
  <si>
    <t>Доходы от оказания платных услуг и компенсации затрат государства</t>
  </si>
  <si>
    <t>БЕЗВОЗМЕЗДНЫЕ ПОСТУПЛЕНИЯ</t>
  </si>
  <si>
    <t>Налог на доходы физических лиц</t>
  </si>
  <si>
    <t>Налоги на прибыль, доходы, всего, в том числе</t>
  </si>
  <si>
    <t>( рублей)</t>
  </si>
  <si>
    <t xml:space="preserve">НАЛОГОВЫЕ ДОХОДЫ   </t>
  </si>
  <si>
    <t xml:space="preserve">НАЛОГОВЫЕ И НЕНАЛОГОВЫЕ ДОХОДЫ </t>
  </si>
  <si>
    <t>Налоги на товары (работы, услуги), реализуемые на территории Российской Федерации, в том числе</t>
  </si>
  <si>
    <t>Акцизы по подакцизным товарам (продукции), производимым на территории Российской Федерации</t>
  </si>
  <si>
    <t>Код бюджетной классификации Российской Федерации</t>
  </si>
  <si>
    <t>000 1 00 00000 00 0000 000</t>
  </si>
  <si>
    <t>000 1 01 00000 00 0000 000</t>
  </si>
  <si>
    <t>000 1 01 02000 00 0000 110</t>
  </si>
  <si>
    <t>000 1 03 00000 00 0000 000</t>
  </si>
  <si>
    <t>000 1 03 02000 00 0000 110</t>
  </si>
  <si>
    <t>000 1 11 00000 00 0000 000</t>
  </si>
  <si>
    <t>000 1 13 00000 00 0000 000</t>
  </si>
  <si>
    <t>000 2 00 00000 00 0000 000</t>
  </si>
  <si>
    <t>Налоги на совокупный доход всего, в том числе</t>
  </si>
  <si>
    <t>000 1 05 00000 00 0000 000</t>
  </si>
  <si>
    <t>Налог, взимаемый в связи с применением упрощенной системы налогообложения</t>
  </si>
  <si>
    <t>Единый сельскохозяйственный налог</t>
  </si>
  <si>
    <t>000 1 05 01000 00 0000 110</t>
  </si>
  <si>
    <t>000 1 05 03000 00 0000 110</t>
  </si>
  <si>
    <t>Налоги на имущество всего, в том числе</t>
  </si>
  <si>
    <t>000 1 06 00000 00 0000 000</t>
  </si>
  <si>
    <t>Налог на имущество физических лиц</t>
  </si>
  <si>
    <t>000 1 06 01000 00 0000 110</t>
  </si>
  <si>
    <t>Земельный налог</t>
  </si>
  <si>
    <t>000 1 06 06000 00 0000 110</t>
  </si>
  <si>
    <t>000 1 17 05000 00 0000 180</t>
  </si>
  <si>
    <t xml:space="preserve">Прочие неналоговые доходы </t>
  </si>
  <si>
    <t>000 1 14 00000 00 0000 000</t>
  </si>
  <si>
    <t>Доходы от продажи материальных и нематериальных активов</t>
  </si>
  <si>
    <t>000 1 14 06000 00 0000 430</t>
  </si>
  <si>
    <t>Доходы от продажи земельных участков, находящихся в государственной и муниципальной собственности (за исключением земельных участков бюджетных и автономных учреждений)</t>
  </si>
  <si>
    <t>000 1 13 02000 00 0000 130</t>
  </si>
  <si>
    <t>Доходы от компенсации затрат государства</t>
  </si>
  <si>
    <t>000 1 11 05000 00 0000 120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</si>
  <si>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   ( за исключением имущества автономных учреждений, а также имущества государственных и муниципальных унитарных предприятий , в том числе казенных)</t>
  </si>
  <si>
    <t xml:space="preserve">НЕНАЛОГОВЫЕ ДОХОДЫ   </t>
  </si>
  <si>
    <t>План</t>
  </si>
  <si>
    <t>% исполнения</t>
  </si>
  <si>
    <t>Безвозмездные поступления от других бюджетов бюджетной системы Российской Федерации</t>
  </si>
  <si>
    <t>000 2 02 00000 00 0000 000</t>
  </si>
  <si>
    <t>Дотации бюджетам субъектов Российской Федерации и муниципальных образований</t>
  </si>
  <si>
    <t>Дотации на выравнивание бюджетной обеспеченности</t>
  </si>
  <si>
    <t>Субсидии бюджетам бюджетной системы Российской федерации (межбюджетные субсидии)</t>
  </si>
  <si>
    <t xml:space="preserve">Субвенции бюджетам субъектов Российской Федерации и муниципальных образований </t>
  </si>
  <si>
    <t>Субвенции бюджетам на осуществление первичного воинского учета на территориях, где отсутвуют военные комиссариаты</t>
  </si>
  <si>
    <t>Прочие субсидии</t>
  </si>
  <si>
    <t>000 1 17 01000 00 0000 000</t>
  </si>
  <si>
    <t>000 2 02 10000 00 0000 150</t>
  </si>
  <si>
    <t>000 2 02 15001 00 0000 150</t>
  </si>
  <si>
    <t>000 2 02 20000 00 0000 150</t>
  </si>
  <si>
    <t>000 2 02 29999 00 0000 150</t>
  </si>
  <si>
    <t>000 2 02 35118 00 0000 150</t>
  </si>
  <si>
    <t>000 2 02 30000 00 0000 150</t>
  </si>
  <si>
    <t>000 2 02 25555 00 0000 150</t>
  </si>
  <si>
    <t>Субсидии бюджетам на реализацию программ формирования современной городской среды</t>
  </si>
  <si>
    <t xml:space="preserve"> - </t>
  </si>
  <si>
    <t>Задолженность и перерасчеты по отмененным налогам,сборам и иным обязательным платежам</t>
  </si>
  <si>
    <t>000 1 09 00000 00 0000 000</t>
  </si>
  <si>
    <t>000 1 09 04000 00 0000 110</t>
  </si>
  <si>
    <t>Налоги на имущество</t>
  </si>
  <si>
    <t>Субсидии бюджетам городских поселений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</si>
  <si>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>000 2 02 20299 00 0000 150</t>
  </si>
  <si>
    <t>Субсидии бюджетам городских поселений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</si>
  <si>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000 2 02 20302 00 0000 150</t>
  </si>
  <si>
    <t>000 1 13 01000 00 0000 130</t>
  </si>
  <si>
    <t>Доходы от оказания платных услуг (работ)</t>
  </si>
  <si>
    <t>000 1 17 15000 00 0000 150</t>
  </si>
  <si>
    <t>Инициативные платежи</t>
  </si>
  <si>
    <t>000 2 02 40000 00 0000 150</t>
  </si>
  <si>
    <t>Иные межбюджетные трансферты</t>
  </si>
  <si>
    <t>прочие межбюджетные трансферты, передаваемые бюджетам</t>
  </si>
  <si>
    <t>000 2 02 49999 00 0000 150</t>
  </si>
  <si>
    <t>000 1 16 00000 00 0000 000</t>
  </si>
  <si>
    <t>Штрафы, санкции, возмещение ущерба</t>
  </si>
  <si>
    <t>000 1 16 10000 00 0000 140</t>
  </si>
  <si>
    <t>Платежи в целях возмещения причиненного ущерба (убытков)</t>
  </si>
  <si>
    <t xml:space="preserve">             Отчёт об исполнении бюджета муниципального образования городского поселения "Город Мещовск" за 9 месяев 2022 года по доходам.</t>
  </si>
  <si>
    <t>Исполнено за                        9 месяцев 2022 года</t>
  </si>
  <si>
    <t>Штрафы,неустойки,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Федерации.</t>
  </si>
  <si>
    <t>000 1 16 07000 00 0000 140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</si>
</sst>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_-* #,##0_р_._-;\-* #,##0_р_._-;_-* &quot;-&quot;??_р_._-;_-@_-"/>
    <numFmt numFmtId="166" formatCode="_-* #,##0.0_р_._-;\-* #,##0.0_р_._-;_-* &quot;-&quot;??_р_._-;_-@_-"/>
  </numFmts>
  <fonts count="19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3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18"/>
      <color indexed="8"/>
      <name val="Times New Roman"/>
      <family val="1"/>
      <charset val="204"/>
    </font>
    <font>
      <sz val="18"/>
      <name val="Times New Roman"/>
      <family val="1"/>
      <charset val="204"/>
    </font>
    <font>
      <b/>
      <sz val="24"/>
      <name val="Times New Roman"/>
      <family val="1"/>
      <charset val="204"/>
    </font>
    <font>
      <sz val="18"/>
      <color indexed="8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b/>
      <sz val="22"/>
      <color indexed="8"/>
      <name val="Times New Roman"/>
      <family val="1"/>
      <charset val="204"/>
    </font>
    <font>
      <sz val="22"/>
      <color indexed="8"/>
      <name val="Times New Roman"/>
      <family val="1"/>
      <charset val="204"/>
    </font>
    <font>
      <b/>
      <sz val="22"/>
      <name val="Times New Roman"/>
      <family val="1"/>
      <charset val="204"/>
    </font>
    <font>
      <sz val="2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0" applyFont="1" applyAlignment="1">
      <alignment horizontal="justify" vertical="center"/>
    </xf>
    <xf numFmtId="0" fontId="3" fillId="0" borderId="0" xfId="0" applyFont="1" applyAlignment="1">
      <alignment vertical="center" wrapText="1"/>
    </xf>
    <xf numFmtId="165" fontId="0" fillId="0" borderId="0" xfId="0" applyNumberFormat="1"/>
    <xf numFmtId="0" fontId="2" fillId="0" borderId="0" xfId="0" applyFont="1" applyAlignment="1">
      <alignment horizontal="left" vertical="center" wrapText="1"/>
    </xf>
    <xf numFmtId="0" fontId="4" fillId="0" borderId="0" xfId="0" applyFont="1" applyAlignment="1">
      <alignment horizontal="right" vertical="center"/>
    </xf>
    <xf numFmtId="0" fontId="0" fillId="0" borderId="0" xfId="0" applyFont="1"/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1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right" wrapText="1"/>
    </xf>
    <xf numFmtId="0" fontId="9" fillId="0" borderId="3" xfId="0" applyFont="1" applyBorder="1" applyAlignment="1">
      <alignment wrapText="1"/>
    </xf>
    <xf numFmtId="0" fontId="12" fillId="0" borderId="3" xfId="0" applyFont="1" applyBorder="1" applyAlignment="1">
      <alignment wrapText="1"/>
    </xf>
    <xf numFmtId="0" fontId="10" fillId="0" borderId="5" xfId="0" applyFont="1" applyBorder="1" applyAlignment="1">
      <alignment horizontal="left" wrapText="1"/>
    </xf>
    <xf numFmtId="0" fontId="13" fillId="0" borderId="3" xfId="0" applyFont="1" applyBorder="1" applyAlignment="1">
      <alignment wrapText="1"/>
    </xf>
    <xf numFmtId="0" fontId="14" fillId="0" borderId="3" xfId="0" applyFont="1" applyBorder="1" applyAlignment="1">
      <alignment wrapText="1"/>
    </xf>
    <xf numFmtId="0" fontId="10" fillId="0" borderId="6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8" fillId="0" borderId="12" xfId="0" applyFont="1" applyBorder="1" applyAlignment="1">
      <alignment horizontal="left" vertical="center" wrapText="1"/>
    </xf>
    <xf numFmtId="0" fontId="12" fillId="0" borderId="14" xfId="0" applyFont="1" applyBorder="1" applyAlignment="1">
      <alignment wrapText="1"/>
    </xf>
    <xf numFmtId="0" fontId="11" fillId="0" borderId="0" xfId="0" applyFont="1" applyAlignment="1">
      <alignment horizontal="center" vertical="top" wrapText="1"/>
    </xf>
    <xf numFmtId="0" fontId="4" fillId="0" borderId="0" xfId="0" applyFont="1" applyAlignment="1">
      <alignment horizontal="right" vertical="top" wrapText="1"/>
    </xf>
    <xf numFmtId="0" fontId="12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164" fontId="15" fillId="0" borderId="5" xfId="0" applyNumberFormat="1" applyFont="1" applyFill="1" applyBorder="1" applyAlignment="1">
      <alignment horizontal="right" wrapText="1"/>
    </xf>
    <xf numFmtId="166" fontId="15" fillId="0" borderId="9" xfId="0" applyNumberFormat="1" applyFont="1" applyFill="1" applyBorder="1" applyAlignment="1">
      <alignment horizontal="right" wrapText="1"/>
    </xf>
    <xf numFmtId="164" fontId="15" fillId="0" borderId="5" xfId="1" applyNumberFormat="1" applyFont="1" applyFill="1" applyBorder="1" applyAlignment="1">
      <alignment horizontal="right" wrapText="1"/>
    </xf>
    <xf numFmtId="166" fontId="15" fillId="0" borderId="10" xfId="1" applyNumberFormat="1" applyFont="1" applyFill="1" applyBorder="1" applyAlignment="1">
      <alignment horizontal="right" wrapText="1"/>
    </xf>
    <xf numFmtId="164" fontId="15" fillId="0" borderId="5" xfId="1" applyNumberFormat="1" applyFont="1" applyBorder="1" applyAlignment="1">
      <alignment horizontal="right" wrapText="1"/>
    </xf>
    <xf numFmtId="166" fontId="15" fillId="0" borderId="10" xfId="1" applyNumberFormat="1" applyFont="1" applyBorder="1" applyAlignment="1">
      <alignment horizontal="right" wrapText="1"/>
    </xf>
    <xf numFmtId="164" fontId="16" fillId="0" borderId="5" xfId="1" applyNumberFormat="1" applyFont="1" applyFill="1" applyBorder="1" applyAlignment="1">
      <alignment horizontal="right" wrapText="1"/>
    </xf>
    <xf numFmtId="166" fontId="16" fillId="0" borderId="10" xfId="1" applyNumberFormat="1" applyFont="1" applyFill="1" applyBorder="1" applyAlignment="1">
      <alignment horizontal="right" wrapText="1"/>
    </xf>
    <xf numFmtId="164" fontId="16" fillId="0" borderId="5" xfId="1" applyNumberFormat="1" applyFont="1" applyBorder="1" applyAlignment="1">
      <alignment horizontal="right" wrapText="1"/>
    </xf>
    <xf numFmtId="166" fontId="16" fillId="0" borderId="10" xfId="1" applyNumberFormat="1" applyFont="1" applyBorder="1" applyAlignment="1">
      <alignment horizontal="right" wrapText="1"/>
    </xf>
    <xf numFmtId="166" fontId="16" fillId="0" borderId="5" xfId="1" applyNumberFormat="1" applyFont="1" applyBorder="1" applyAlignment="1">
      <alignment horizontal="right" wrapText="1"/>
    </xf>
    <xf numFmtId="166" fontId="16" fillId="0" borderId="13" xfId="1" applyNumberFormat="1" applyFont="1" applyBorder="1" applyAlignment="1">
      <alignment horizontal="right" wrapText="1"/>
    </xf>
    <xf numFmtId="166" fontId="15" fillId="0" borderId="13" xfId="1" applyNumberFormat="1" applyFont="1" applyBorder="1" applyAlignment="1">
      <alignment horizontal="right" wrapText="1"/>
    </xf>
    <xf numFmtId="166" fontId="15" fillId="0" borderId="11" xfId="1" applyNumberFormat="1" applyFont="1" applyBorder="1" applyAlignment="1">
      <alignment horizontal="right" wrapText="1"/>
    </xf>
    <xf numFmtId="166" fontId="16" fillId="0" borderId="11" xfId="1" applyNumberFormat="1" applyFont="1" applyBorder="1" applyAlignment="1">
      <alignment horizontal="right" wrapText="1"/>
    </xf>
    <xf numFmtId="0" fontId="15" fillId="0" borderId="4" xfId="0" applyFont="1" applyBorder="1" applyAlignment="1">
      <alignment horizontal="right" wrapText="1"/>
    </xf>
    <xf numFmtId="49" fontId="17" fillId="0" borderId="6" xfId="0" applyNumberFormat="1" applyFont="1" applyFill="1" applyBorder="1" applyAlignment="1">
      <alignment horizontal="center"/>
    </xf>
    <xf numFmtId="49" fontId="18" fillId="0" borderId="6" xfId="0" applyNumberFormat="1" applyFont="1" applyFill="1" applyBorder="1" applyAlignment="1">
      <alignment horizontal="center"/>
    </xf>
    <xf numFmtId="49" fontId="17" fillId="0" borderId="7" xfId="0" applyNumberFormat="1" applyFont="1" applyFill="1" applyBorder="1" applyAlignment="1">
      <alignment horizontal="center"/>
    </xf>
    <xf numFmtId="49" fontId="18" fillId="0" borderId="7" xfId="0" applyNumberFormat="1" applyFont="1" applyFill="1" applyBorder="1" applyAlignment="1">
      <alignment horizontal="center"/>
    </xf>
    <xf numFmtId="49" fontId="17" fillId="0" borderId="12" xfId="0" applyNumberFormat="1" applyFont="1" applyFill="1" applyBorder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0"/>
  <sheetViews>
    <sheetView tabSelected="1" topLeftCell="A39" zoomScale="70" zoomScaleNormal="70" workbookViewId="0">
      <selection activeCell="B9" sqref="B9:B49"/>
    </sheetView>
  </sheetViews>
  <sheetFormatPr defaultRowHeight="15" x14ac:dyDescent="0.25"/>
  <cols>
    <col min="1" max="1" width="92.28515625" customWidth="1"/>
    <col min="2" max="2" width="54.85546875" customWidth="1"/>
    <col min="3" max="3" width="34" customWidth="1"/>
    <col min="4" max="4" width="33" customWidth="1"/>
    <col min="5" max="5" width="18.7109375" customWidth="1"/>
  </cols>
  <sheetData>
    <row r="1" spans="1:6" ht="15.75" x14ac:dyDescent="0.25">
      <c r="B1" s="7"/>
      <c r="C1" s="7"/>
      <c r="D1" s="7"/>
      <c r="E1" s="8"/>
    </row>
    <row r="2" spans="1:6" ht="12" customHeight="1" x14ac:dyDescent="0.35">
      <c r="B2" s="26"/>
      <c r="C2" s="26"/>
      <c r="D2" s="26"/>
      <c r="E2" s="26"/>
    </row>
    <row r="3" spans="1:6" ht="19.5" customHeight="1" x14ac:dyDescent="0.35">
      <c r="B3" s="26"/>
      <c r="C3" s="26"/>
      <c r="D3" s="26"/>
      <c r="E3" s="26"/>
    </row>
    <row r="4" spans="1:6" ht="2.25" customHeight="1" x14ac:dyDescent="0.25">
      <c r="B4" s="27"/>
      <c r="C4" s="27"/>
      <c r="D4" s="27"/>
      <c r="E4" s="27"/>
    </row>
    <row r="5" spans="1:6" ht="35.25" customHeight="1" x14ac:dyDescent="0.25">
      <c r="A5" s="4"/>
      <c r="B5" s="25"/>
      <c r="C5" s="25"/>
      <c r="D5" s="25"/>
      <c r="E5" s="25"/>
    </row>
    <row r="6" spans="1:6" ht="61.5" customHeight="1" x14ac:dyDescent="0.25">
      <c r="A6" s="24" t="s">
        <v>84</v>
      </c>
      <c r="B6" s="24"/>
      <c r="C6" s="24"/>
      <c r="D6" s="24"/>
      <c r="E6" s="24"/>
    </row>
    <row r="7" spans="1:6" ht="15" customHeight="1" thickBot="1" x14ac:dyDescent="0.3">
      <c r="E7" s="5" t="s">
        <v>7</v>
      </c>
    </row>
    <row r="8" spans="1:6" ht="62.25" customHeight="1" thickBot="1" x14ac:dyDescent="0.3">
      <c r="A8" s="9" t="s">
        <v>0</v>
      </c>
      <c r="B8" s="10" t="s">
        <v>12</v>
      </c>
      <c r="C8" s="11" t="s">
        <v>44</v>
      </c>
      <c r="D8" s="12" t="s">
        <v>85</v>
      </c>
      <c r="E8" s="13" t="s">
        <v>45</v>
      </c>
      <c r="F8" s="2"/>
    </row>
    <row r="9" spans="1:6" ht="31.5" customHeight="1" x14ac:dyDescent="0.35">
      <c r="A9" s="14" t="s">
        <v>1</v>
      </c>
      <c r="B9" s="43"/>
      <c r="C9" s="28">
        <f>C10+C37</f>
        <v>57963412.519999996</v>
      </c>
      <c r="D9" s="28">
        <f>D10+D37</f>
        <v>39999670.930000007</v>
      </c>
      <c r="E9" s="29">
        <v>69</v>
      </c>
      <c r="F9" s="2"/>
    </row>
    <row r="10" spans="1:6" ht="26.25" customHeight="1" x14ac:dyDescent="0.35">
      <c r="A10" s="15" t="s">
        <v>9</v>
      </c>
      <c r="B10" s="44" t="s">
        <v>13</v>
      </c>
      <c r="C10" s="30">
        <f>C11+C34</f>
        <v>24600451</v>
      </c>
      <c r="D10" s="30">
        <f>D11+D34</f>
        <v>19396839.570000004</v>
      </c>
      <c r="E10" s="31">
        <v>78.900000000000006</v>
      </c>
      <c r="F10" s="2"/>
    </row>
    <row r="11" spans="1:6" ht="22.9" customHeight="1" x14ac:dyDescent="0.4">
      <c r="A11" s="15" t="s">
        <v>8</v>
      </c>
      <c r="B11" s="45"/>
      <c r="C11" s="32">
        <f>C12+C14+C16+C19+C24+C26+C29</f>
        <v>24463951</v>
      </c>
      <c r="D11" s="32">
        <f>D13+D14+D16+D19+D22+D24+D26+D29+D31</f>
        <v>19242472.980000004</v>
      </c>
      <c r="E11" s="33">
        <v>78.7</v>
      </c>
      <c r="F11" s="2"/>
    </row>
    <row r="12" spans="1:6" ht="22.5" customHeight="1" x14ac:dyDescent="0.35">
      <c r="A12" s="15" t="s">
        <v>6</v>
      </c>
      <c r="B12" s="44" t="s">
        <v>14</v>
      </c>
      <c r="C12" s="30">
        <v>6200000</v>
      </c>
      <c r="D12" s="30">
        <v>4160518.07</v>
      </c>
      <c r="E12" s="31">
        <v>67.099999999999994</v>
      </c>
      <c r="F12" s="2"/>
    </row>
    <row r="13" spans="1:6" ht="24" customHeight="1" x14ac:dyDescent="0.4">
      <c r="A13" s="16" t="s">
        <v>5</v>
      </c>
      <c r="B13" s="45" t="s">
        <v>15</v>
      </c>
      <c r="C13" s="34">
        <v>6200000</v>
      </c>
      <c r="D13" s="34">
        <v>4160518.07</v>
      </c>
      <c r="E13" s="35">
        <v>67.099999999999994</v>
      </c>
      <c r="F13" s="2"/>
    </row>
    <row r="14" spans="1:6" ht="49.5" customHeight="1" x14ac:dyDescent="0.35">
      <c r="A14" s="15" t="s">
        <v>10</v>
      </c>
      <c r="B14" s="44" t="s">
        <v>16</v>
      </c>
      <c r="C14" s="30">
        <f>C15</f>
        <v>3908951</v>
      </c>
      <c r="D14" s="30">
        <f>D15</f>
        <v>3362565.7</v>
      </c>
      <c r="E14" s="31">
        <v>86</v>
      </c>
      <c r="F14" s="2"/>
    </row>
    <row r="15" spans="1:6" s="6" customFormat="1" ht="44.25" customHeight="1" x14ac:dyDescent="0.4">
      <c r="A15" s="16" t="s">
        <v>11</v>
      </c>
      <c r="B15" s="45" t="s">
        <v>17</v>
      </c>
      <c r="C15" s="34">
        <v>3908951</v>
      </c>
      <c r="D15" s="34">
        <v>3362565.7</v>
      </c>
      <c r="E15" s="35">
        <v>86</v>
      </c>
      <c r="F15" s="2"/>
    </row>
    <row r="16" spans="1:6" ht="30" customHeight="1" x14ac:dyDescent="0.35">
      <c r="A16" s="15" t="s">
        <v>21</v>
      </c>
      <c r="B16" s="44" t="s">
        <v>22</v>
      </c>
      <c r="C16" s="32">
        <f>C17+C18</f>
        <v>8730000</v>
      </c>
      <c r="D16" s="32">
        <f>D17+D18</f>
        <v>9398644.2599999998</v>
      </c>
      <c r="E16" s="33">
        <v>107.7</v>
      </c>
      <c r="F16" s="2"/>
    </row>
    <row r="17" spans="1:6" ht="53.25" customHeight="1" x14ac:dyDescent="0.4">
      <c r="A17" s="17" t="s">
        <v>23</v>
      </c>
      <c r="B17" s="45" t="s">
        <v>25</v>
      </c>
      <c r="C17" s="36">
        <v>8700000</v>
      </c>
      <c r="D17" s="36">
        <v>9395038.6699999999</v>
      </c>
      <c r="E17" s="37">
        <v>108</v>
      </c>
      <c r="F17" s="2"/>
    </row>
    <row r="18" spans="1:6" ht="29.25" customHeight="1" x14ac:dyDescent="0.4">
      <c r="A18" s="17" t="s">
        <v>24</v>
      </c>
      <c r="B18" s="45" t="s">
        <v>26</v>
      </c>
      <c r="C18" s="36">
        <v>30000</v>
      </c>
      <c r="D18" s="36">
        <v>3605.59</v>
      </c>
      <c r="E18" s="38">
        <v>12</v>
      </c>
      <c r="F18" s="2"/>
    </row>
    <row r="19" spans="1:6" ht="29.25" customHeight="1" x14ac:dyDescent="0.35">
      <c r="A19" s="18" t="s">
        <v>27</v>
      </c>
      <c r="B19" s="44" t="s">
        <v>28</v>
      </c>
      <c r="C19" s="32">
        <f>C20+C21</f>
        <v>4150000</v>
      </c>
      <c r="D19" s="32">
        <f>D20+D21</f>
        <v>1617542.28</v>
      </c>
      <c r="E19" s="33">
        <v>39</v>
      </c>
      <c r="F19" s="2"/>
    </row>
    <row r="20" spans="1:6" ht="29.25" customHeight="1" x14ac:dyDescent="0.4">
      <c r="A20" s="19" t="s">
        <v>29</v>
      </c>
      <c r="B20" s="45" t="s">
        <v>30</v>
      </c>
      <c r="C20" s="36">
        <v>650000</v>
      </c>
      <c r="D20" s="36">
        <v>423913.75</v>
      </c>
      <c r="E20" s="37">
        <v>65.2</v>
      </c>
      <c r="F20" s="2"/>
    </row>
    <row r="21" spans="1:6" ht="29.25" customHeight="1" x14ac:dyDescent="0.4">
      <c r="A21" s="19" t="s">
        <v>31</v>
      </c>
      <c r="B21" s="45" t="s">
        <v>32</v>
      </c>
      <c r="C21" s="36">
        <v>3500000</v>
      </c>
      <c r="D21" s="36">
        <v>1193628.53</v>
      </c>
      <c r="E21" s="37">
        <v>34.1</v>
      </c>
      <c r="F21" s="2"/>
    </row>
    <row r="22" spans="1:6" ht="47.25" customHeight="1" x14ac:dyDescent="0.4">
      <c r="A22" s="18" t="s">
        <v>64</v>
      </c>
      <c r="B22" s="44" t="s">
        <v>65</v>
      </c>
      <c r="C22" s="36" t="s">
        <v>63</v>
      </c>
      <c r="D22" s="32">
        <v>-210.72</v>
      </c>
      <c r="E22" s="37" t="s">
        <v>63</v>
      </c>
      <c r="F22" s="2"/>
    </row>
    <row r="23" spans="1:6" ht="29.25" customHeight="1" x14ac:dyDescent="0.4">
      <c r="A23" s="19" t="s">
        <v>67</v>
      </c>
      <c r="B23" s="45" t="s">
        <v>66</v>
      </c>
      <c r="C23" s="36">
        <v>0</v>
      </c>
      <c r="D23" s="36">
        <v>-210.72</v>
      </c>
      <c r="E23" s="37" t="s">
        <v>63</v>
      </c>
      <c r="F23" s="2"/>
    </row>
    <row r="24" spans="1:6" ht="49.5" customHeight="1" x14ac:dyDescent="0.35">
      <c r="A24" s="18" t="s">
        <v>2</v>
      </c>
      <c r="B24" s="44" t="s">
        <v>18</v>
      </c>
      <c r="C24" s="32">
        <v>600000</v>
      </c>
      <c r="D24" s="32">
        <v>338850.86</v>
      </c>
      <c r="E24" s="33">
        <v>56.5</v>
      </c>
      <c r="F24" s="2"/>
    </row>
    <row r="25" spans="1:6" ht="138.75" customHeight="1" x14ac:dyDescent="0.4">
      <c r="A25" s="20" t="s">
        <v>42</v>
      </c>
      <c r="B25" s="45" t="s">
        <v>41</v>
      </c>
      <c r="C25" s="36">
        <v>600000</v>
      </c>
      <c r="D25" s="36">
        <v>338850.86</v>
      </c>
      <c r="E25" s="37">
        <v>56.5</v>
      </c>
      <c r="F25" s="2"/>
    </row>
    <row r="26" spans="1:6" ht="42" customHeight="1" x14ac:dyDescent="0.35">
      <c r="A26" s="18" t="s">
        <v>3</v>
      </c>
      <c r="B26" s="44" t="s">
        <v>19</v>
      </c>
      <c r="C26" s="32">
        <f>C27+C28</f>
        <v>75000</v>
      </c>
      <c r="D26" s="32">
        <f>D27+D28</f>
        <v>51574.71</v>
      </c>
      <c r="E26" s="33">
        <v>68.8</v>
      </c>
      <c r="F26" s="2"/>
    </row>
    <row r="27" spans="1:6" ht="34.5" customHeight="1" x14ac:dyDescent="0.4">
      <c r="A27" s="19" t="s">
        <v>73</v>
      </c>
      <c r="B27" s="45" t="s">
        <v>72</v>
      </c>
      <c r="C27" s="36">
        <v>10000</v>
      </c>
      <c r="D27" s="32">
        <v>0</v>
      </c>
      <c r="E27" s="32">
        <v>0</v>
      </c>
      <c r="F27" s="2"/>
    </row>
    <row r="28" spans="1:6" ht="29.25" customHeight="1" x14ac:dyDescent="0.4">
      <c r="A28" s="19" t="s">
        <v>40</v>
      </c>
      <c r="B28" s="45" t="s">
        <v>39</v>
      </c>
      <c r="C28" s="36">
        <v>65000</v>
      </c>
      <c r="D28" s="36">
        <v>51574.71</v>
      </c>
      <c r="E28" s="37">
        <v>79.400000000000006</v>
      </c>
      <c r="F28" s="2"/>
    </row>
    <row r="29" spans="1:6" ht="43.5" customHeight="1" x14ac:dyDescent="0.35">
      <c r="A29" s="15" t="s">
        <v>36</v>
      </c>
      <c r="B29" s="44" t="s">
        <v>35</v>
      </c>
      <c r="C29" s="32">
        <v>800000</v>
      </c>
      <c r="D29" s="32">
        <v>255381.19</v>
      </c>
      <c r="E29" s="33">
        <v>31.9</v>
      </c>
      <c r="F29" s="2"/>
    </row>
    <row r="30" spans="1:6" ht="97.5" customHeight="1" x14ac:dyDescent="0.4">
      <c r="A30" s="16" t="s">
        <v>38</v>
      </c>
      <c r="B30" s="45" t="s">
        <v>37</v>
      </c>
      <c r="C30" s="36">
        <v>800000</v>
      </c>
      <c r="D30" s="36">
        <v>255381.19</v>
      </c>
      <c r="E30" s="37">
        <v>31.9</v>
      </c>
      <c r="F30" s="2"/>
    </row>
    <row r="31" spans="1:6" ht="27.75" customHeight="1" x14ac:dyDescent="0.4">
      <c r="A31" s="15" t="s">
        <v>81</v>
      </c>
      <c r="B31" s="44" t="s">
        <v>80</v>
      </c>
      <c r="C31" s="36" t="s">
        <v>63</v>
      </c>
      <c r="D31" s="32">
        <f>D32+D33</f>
        <v>57606.630000000005</v>
      </c>
      <c r="E31" s="37" t="s">
        <v>63</v>
      </c>
      <c r="F31" s="2"/>
    </row>
    <row r="32" spans="1:6" ht="192" customHeight="1" x14ac:dyDescent="0.4">
      <c r="A32" s="16" t="s">
        <v>86</v>
      </c>
      <c r="B32" s="45" t="s">
        <v>87</v>
      </c>
      <c r="C32" s="36"/>
      <c r="D32" s="36">
        <v>15773.09</v>
      </c>
      <c r="E32" s="37" t="s">
        <v>63</v>
      </c>
      <c r="F32" s="2"/>
    </row>
    <row r="33" spans="1:6" ht="33" customHeight="1" x14ac:dyDescent="0.4">
      <c r="A33" s="16" t="s">
        <v>83</v>
      </c>
      <c r="B33" s="45" t="s">
        <v>82</v>
      </c>
      <c r="C33" s="36" t="s">
        <v>63</v>
      </c>
      <c r="D33" s="36">
        <v>41833.54</v>
      </c>
      <c r="E33" s="37" t="s">
        <v>63</v>
      </c>
      <c r="F33" s="2"/>
    </row>
    <row r="34" spans="1:6" ht="25.5" customHeight="1" x14ac:dyDescent="0.35">
      <c r="A34" s="15" t="s">
        <v>43</v>
      </c>
      <c r="B34" s="44" t="s">
        <v>54</v>
      </c>
      <c r="C34" s="32">
        <f>C35+C36</f>
        <v>136500</v>
      </c>
      <c r="D34" s="32">
        <f>D35+D36</f>
        <v>154366.59</v>
      </c>
      <c r="E34" s="33">
        <v>113.1</v>
      </c>
      <c r="F34" s="2"/>
    </row>
    <row r="35" spans="1:6" ht="32.25" customHeight="1" x14ac:dyDescent="0.4">
      <c r="A35" s="16" t="s">
        <v>34</v>
      </c>
      <c r="B35" s="45" t="s">
        <v>33</v>
      </c>
      <c r="C35" s="36">
        <v>78000</v>
      </c>
      <c r="D35" s="36">
        <v>98116.59</v>
      </c>
      <c r="E35" s="37">
        <v>125.8</v>
      </c>
      <c r="F35" s="2"/>
    </row>
    <row r="36" spans="1:6" ht="32.25" customHeight="1" x14ac:dyDescent="0.4">
      <c r="A36" s="23" t="s">
        <v>75</v>
      </c>
      <c r="B36" s="45" t="s">
        <v>74</v>
      </c>
      <c r="C36" s="36">
        <v>58500</v>
      </c>
      <c r="D36" s="36">
        <v>56250</v>
      </c>
      <c r="E36" s="39">
        <v>96.2</v>
      </c>
      <c r="F36" s="2"/>
    </row>
    <row r="37" spans="1:6" ht="26.25" customHeight="1" thickBot="1" x14ac:dyDescent="0.4">
      <c r="A37" s="21" t="s">
        <v>4</v>
      </c>
      <c r="B37" s="46" t="s">
        <v>20</v>
      </c>
      <c r="C37" s="32">
        <f>C38</f>
        <v>33362961.52</v>
      </c>
      <c r="D37" s="32">
        <f>D38</f>
        <v>20602831.360000003</v>
      </c>
      <c r="E37" s="40">
        <v>61.8</v>
      </c>
      <c r="F37" s="2"/>
    </row>
    <row r="38" spans="1:6" ht="48.75" customHeight="1" thickBot="1" x14ac:dyDescent="0.4">
      <c r="A38" s="21" t="s">
        <v>46</v>
      </c>
      <c r="B38" s="46" t="s">
        <v>47</v>
      </c>
      <c r="C38" s="32">
        <f>C39+C41+C46+C48</f>
        <v>33362961.52</v>
      </c>
      <c r="D38" s="32">
        <f>D39+D41+D46+D48</f>
        <v>20602831.360000003</v>
      </c>
      <c r="E38" s="40">
        <v>61.8</v>
      </c>
      <c r="F38" s="2"/>
    </row>
    <row r="39" spans="1:6" ht="58.5" customHeight="1" thickBot="1" x14ac:dyDescent="0.4">
      <c r="A39" s="21" t="s">
        <v>48</v>
      </c>
      <c r="B39" s="46" t="s">
        <v>55</v>
      </c>
      <c r="C39" s="32">
        <v>10654218</v>
      </c>
      <c r="D39" s="32">
        <v>7990663</v>
      </c>
      <c r="E39" s="40">
        <v>75</v>
      </c>
      <c r="F39" s="2"/>
    </row>
    <row r="40" spans="1:6" ht="42" customHeight="1" thickBot="1" x14ac:dyDescent="0.45">
      <c r="A40" s="20" t="s">
        <v>49</v>
      </c>
      <c r="B40" s="47" t="s">
        <v>56</v>
      </c>
      <c r="C40" s="36">
        <v>10654218</v>
      </c>
      <c r="D40" s="36">
        <v>7990663</v>
      </c>
      <c r="E40" s="39">
        <v>75</v>
      </c>
      <c r="F40" s="2"/>
    </row>
    <row r="41" spans="1:6" ht="48" customHeight="1" thickBot="1" x14ac:dyDescent="0.4">
      <c r="A41" s="21" t="s">
        <v>50</v>
      </c>
      <c r="B41" s="46" t="s">
        <v>57</v>
      </c>
      <c r="C41" s="32">
        <f>C42+C43+C44+C45</f>
        <v>10070486.720000001</v>
      </c>
      <c r="D41" s="32">
        <f>D42+D43+D44+D45</f>
        <v>10020921.92</v>
      </c>
      <c r="E41" s="40">
        <v>99.5</v>
      </c>
      <c r="F41" s="2"/>
    </row>
    <row r="42" spans="1:6" ht="203.25" customHeight="1" thickBot="1" x14ac:dyDescent="0.45">
      <c r="A42" s="20" t="s">
        <v>68</v>
      </c>
      <c r="B42" s="47" t="s">
        <v>69</v>
      </c>
      <c r="C42" s="36">
        <v>2140724.85</v>
      </c>
      <c r="D42" s="36">
        <v>2140724.85</v>
      </c>
      <c r="E42" s="39">
        <v>100</v>
      </c>
      <c r="F42" s="2"/>
    </row>
    <row r="43" spans="1:6" ht="144" customHeight="1" thickBot="1" x14ac:dyDescent="0.45">
      <c r="A43" s="20" t="s">
        <v>70</v>
      </c>
      <c r="B43" s="47" t="s">
        <v>71</v>
      </c>
      <c r="C43" s="36">
        <v>1442238.01</v>
      </c>
      <c r="D43" s="36">
        <v>1442238.01</v>
      </c>
      <c r="E43" s="39">
        <v>100</v>
      </c>
      <c r="F43" s="2"/>
    </row>
    <row r="44" spans="1:6" ht="48" customHeight="1" thickBot="1" x14ac:dyDescent="0.45">
      <c r="A44" s="20" t="s">
        <v>62</v>
      </c>
      <c r="B44" s="47" t="s">
        <v>61</v>
      </c>
      <c r="C44" s="36">
        <v>2508961.89</v>
      </c>
      <c r="D44" s="36">
        <v>2508961.89</v>
      </c>
      <c r="E44" s="39">
        <v>100</v>
      </c>
      <c r="F44" s="2"/>
    </row>
    <row r="45" spans="1:6" ht="33.75" customHeight="1" thickBot="1" x14ac:dyDescent="0.45">
      <c r="A45" s="20" t="s">
        <v>53</v>
      </c>
      <c r="B45" s="47" t="s">
        <v>58</v>
      </c>
      <c r="C45" s="36">
        <v>3978561.97</v>
      </c>
      <c r="D45" s="36">
        <v>3928997.17</v>
      </c>
      <c r="E45" s="38">
        <v>98.8</v>
      </c>
      <c r="F45" s="2"/>
    </row>
    <row r="46" spans="1:6" ht="43.5" customHeight="1" x14ac:dyDescent="0.35">
      <c r="A46" s="22" t="s">
        <v>51</v>
      </c>
      <c r="B46" s="48" t="s">
        <v>60</v>
      </c>
      <c r="C46" s="32">
        <v>406500</v>
      </c>
      <c r="D46" s="32">
        <v>269046.44</v>
      </c>
      <c r="E46" s="41">
        <v>66.2</v>
      </c>
      <c r="F46" s="2"/>
    </row>
    <row r="47" spans="1:6" ht="78" customHeight="1" x14ac:dyDescent="0.4">
      <c r="A47" s="20" t="s">
        <v>52</v>
      </c>
      <c r="B47" s="45" t="s">
        <v>59</v>
      </c>
      <c r="C47" s="36">
        <v>406500</v>
      </c>
      <c r="D47" s="36">
        <v>269046.44</v>
      </c>
      <c r="E47" s="42">
        <v>66.2</v>
      </c>
      <c r="F47" s="2"/>
    </row>
    <row r="48" spans="1:6" ht="43.5" customHeight="1" x14ac:dyDescent="0.35">
      <c r="A48" s="22" t="s">
        <v>77</v>
      </c>
      <c r="B48" s="48" t="s">
        <v>76</v>
      </c>
      <c r="C48" s="32">
        <v>12231756.800000001</v>
      </c>
      <c r="D48" s="32">
        <v>2322200</v>
      </c>
      <c r="E48" s="41">
        <v>19</v>
      </c>
      <c r="F48" s="2"/>
    </row>
    <row r="49" spans="1:6" ht="35.25" customHeight="1" x14ac:dyDescent="0.4">
      <c r="A49" s="20" t="s">
        <v>78</v>
      </c>
      <c r="B49" s="45" t="s">
        <v>79</v>
      </c>
      <c r="C49" s="36">
        <v>12231756.800000001</v>
      </c>
      <c r="D49" s="36">
        <v>2322200</v>
      </c>
      <c r="E49" s="42">
        <v>19</v>
      </c>
      <c r="F49" s="2"/>
    </row>
    <row r="50" spans="1:6" ht="16.5" x14ac:dyDescent="0.25">
      <c r="A50" s="1"/>
      <c r="B50" s="1"/>
      <c r="C50" s="1"/>
      <c r="D50" s="1"/>
      <c r="E50" s="3"/>
    </row>
  </sheetData>
  <mergeCells count="5">
    <mergeCell ref="A6:E6"/>
    <mergeCell ref="B5:E5"/>
    <mergeCell ref="B2:E2"/>
    <mergeCell ref="B3:E3"/>
    <mergeCell ref="B4:E4"/>
  </mergeCells>
  <phoneticPr fontId="0" type="noConversion"/>
  <printOptions horizontalCentered="1"/>
  <pageMargins left="0.7" right="0.7" top="0.75" bottom="0.75" header="0.3" footer="0.3"/>
  <pageSetup paperSize="9" scale="37" firstPageNumber="41" fitToHeight="0" orientation="portrait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Milov A.Y.</dc:creator>
  <cp:lastModifiedBy>User</cp:lastModifiedBy>
  <cp:lastPrinted>2022-10-16T14:26:42Z</cp:lastPrinted>
  <dcterms:created xsi:type="dcterms:W3CDTF">2017-10-23T09:06:05Z</dcterms:created>
  <dcterms:modified xsi:type="dcterms:W3CDTF">2022-10-16T14:27:40Z</dcterms:modified>
</cp:coreProperties>
</file>