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5" windowWidth="15600" windowHeight="7755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D36" i="1" l="1"/>
  <c r="C36" i="1"/>
  <c r="C39" i="1"/>
  <c r="D26" i="1" l="1"/>
  <c r="C26" i="1"/>
  <c r="D16" i="1" l="1"/>
  <c r="C35" i="1" l="1"/>
  <c r="D35" i="1" l="1"/>
  <c r="D19" i="1" l="1"/>
  <c r="D14" i="1"/>
  <c r="C16" i="1"/>
  <c r="C19" i="1"/>
  <c r="C14" i="1"/>
  <c r="D11" i="1" l="1"/>
  <c r="D10" i="1" s="1"/>
  <c r="D9" i="1" s="1"/>
  <c r="C11" i="1"/>
  <c r="C10" i="1" s="1"/>
  <c r="C9" i="1" s="1"/>
</calcChain>
</file>

<file path=xl/sharedStrings.xml><?xml version="1.0" encoding="utf-8"?>
<sst xmlns="http://schemas.openxmlformats.org/spreadsheetml/2006/main" count="86" uniqueCount="76">
  <si>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</si>
  <si>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</si>
  <si>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</si>
  <si>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</si>
  <si>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</si>
  <si>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</si>
  <si>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</si>
  <si>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</si>
  <si>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</si>
  <si>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</si>
  <si>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</si>
  <si>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</si>
  <si>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</si>
  <si>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</si>
  <si>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</si>
  <si>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</si>
  <si>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</si>
  <si>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</si>
  <si>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</si>
  <si>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</si>
  <si>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</si>
  <si>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</si>
  <si>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</si>
  <si>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</si>
  <si>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</si>
  <si>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</si>
  <si>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</si>
  <si>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</si>
  <si>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</si>
  <si>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</si>
  <si>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</si>
  <si>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</si>
  <si>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</si>
  <si>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</si>
  <si>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</si>
  <si>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</si>
  <si>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</si>
  <si>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</si>
  <si>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</si>
  <si>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000 1 13 02000 00 0000 130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</si>
  <si>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</si>
  <si>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</si>
  <si>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</si>
  <si>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</si>
  <si>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План</t>
  </si>
  <si>
    <t>% исполнения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</si>
  <si>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</si>
  <si>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</si>
  <si>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</si>
  <si>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</si>
  <si>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</si>
  <si>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</si>
  <si>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отсутвуют военные комиссариаты</t>
  </si>
  <si>
    <t>000 1 17 01000 00 0000 000</t>
  </si>
  <si>
    <t>000 2 02 10000 00 0000 150</t>
  </si>
  <si>
    <t>000 2 02 15001 00 0000 150</t>
  </si>
  <si>
    <t>000 2 02 20000 00 0000 150</t>
  </si>
  <si>
    <t>000 2 02 35118 00 0000 150</t>
  </si>
  <si>
    <t>000 2 02 30000 00 0000 150</t>
  </si>
  <si>
    <t>000 2 02 25555 00 0000 150</t>
  </si>
  <si>
    <t>Субсидии бюджетам на реализацию программ формирования современной городской среды</t>
  </si>
  <si>
    <t xml:space="preserve"> - </t>
  </si>
  <si>
    <t>Задолженность и перерасчеты по отмененным налогам,сборам и иным обязательным платежам</t>
  </si>
  <si>
    <t>000 1 09 00000 00 0000 000</t>
  </si>
  <si>
    <t>000 1 09 04000 00 0000 110</t>
  </si>
  <si>
    <t>Налоги на имущество</t>
  </si>
  <si>
    <t>000 1 13 01000 00 0000 130</t>
  </si>
  <si>
    <t>Доходы от оказания платных услуг (работ)</t>
  </si>
  <si>
    <t>000 1 16 00000 00 0000 000</t>
  </si>
  <si>
    <t>Штрафы, санкции, возмещение ущерба</t>
  </si>
  <si>
    <t>Штрафы,неустойки,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Федерации.</t>
  </si>
  <si>
    <t>000 1 16 07000 00 0000 140</t>
  </si>
  <si>
    <t xml:space="preserve">             Отчёт об исполнении бюджета муниципального образования городского поселения "Город Мещовск" за 1 квартал 2023 года по доходам.</t>
  </si>
  <si>
    <t>Исполнено за                        1 квартал 2023 года</t>
  </si>
  <si>
    <t>Субсидии бюджетам на обеспечение комплексного развития сельских территорий</t>
  </si>
  <si>
    <t>000 2 02 25576 00 0000 150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</si>
</sst>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64" fontId="15" fillId="0" borderId="5" xfId="0" applyNumberFormat="1" applyFont="1" applyFill="1" applyBorder="1" applyAlignment="1">
      <alignment horizontal="right" wrapText="1"/>
    </xf>
    <xf numFmtId="166" fontId="15" fillId="0" borderId="9" xfId="0" applyNumberFormat="1" applyFont="1" applyFill="1" applyBorder="1" applyAlignment="1">
      <alignment horizontal="right" wrapText="1"/>
    </xf>
    <xf numFmtId="164" fontId="15" fillId="0" borderId="5" xfId="1" applyNumberFormat="1" applyFont="1" applyFill="1" applyBorder="1" applyAlignment="1">
      <alignment horizontal="right" wrapText="1"/>
    </xf>
    <xf numFmtId="166" fontId="15" fillId="0" borderId="10" xfId="1" applyNumberFormat="1" applyFont="1" applyFill="1" applyBorder="1" applyAlignment="1">
      <alignment horizontal="right" wrapText="1"/>
    </xf>
    <xf numFmtId="164" fontId="15" fillId="0" borderId="5" xfId="1" applyNumberFormat="1" applyFont="1" applyBorder="1" applyAlignment="1">
      <alignment horizontal="right" wrapText="1"/>
    </xf>
    <xf numFmtId="166" fontId="15" fillId="0" borderId="10" xfId="1" applyNumberFormat="1" applyFont="1" applyBorder="1" applyAlignment="1">
      <alignment horizontal="right" wrapText="1"/>
    </xf>
    <xf numFmtId="164" fontId="16" fillId="0" borderId="5" xfId="1" applyNumberFormat="1" applyFont="1" applyFill="1" applyBorder="1" applyAlignment="1">
      <alignment horizontal="right" wrapText="1"/>
    </xf>
    <xf numFmtId="166" fontId="16" fillId="0" borderId="10" xfId="1" applyNumberFormat="1" applyFont="1" applyFill="1" applyBorder="1" applyAlignment="1">
      <alignment horizontal="right" wrapText="1"/>
    </xf>
    <xf numFmtId="164" fontId="16" fillId="0" borderId="5" xfId="1" applyNumberFormat="1" applyFont="1" applyBorder="1" applyAlignment="1">
      <alignment horizontal="right" wrapText="1"/>
    </xf>
    <xf numFmtId="166" fontId="16" fillId="0" borderId="10" xfId="1" applyNumberFormat="1" applyFont="1" applyBorder="1" applyAlignment="1">
      <alignment horizontal="right" wrapText="1"/>
    </xf>
    <xf numFmtId="166" fontId="16" fillId="0" borderId="5" xfId="1" applyNumberFormat="1" applyFont="1" applyBorder="1" applyAlignment="1">
      <alignment horizontal="right" wrapText="1"/>
    </xf>
    <xf numFmtId="166" fontId="16" fillId="0" borderId="13" xfId="1" applyNumberFormat="1" applyFont="1" applyBorder="1" applyAlignment="1">
      <alignment horizontal="right" wrapText="1"/>
    </xf>
    <xf numFmtId="166" fontId="15" fillId="0" borderId="13" xfId="1" applyNumberFormat="1" applyFont="1" applyBorder="1" applyAlignment="1">
      <alignment horizontal="right" wrapText="1"/>
    </xf>
    <xf numFmtId="166" fontId="15" fillId="0" borderId="11" xfId="1" applyNumberFormat="1" applyFont="1" applyBorder="1" applyAlignment="1">
      <alignment horizontal="right" wrapText="1"/>
    </xf>
    <xf numFmtId="166" fontId="16" fillId="0" borderId="11" xfId="1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49" fontId="17" fillId="0" borderId="6" xfId="0" applyNumberFormat="1" applyFont="1" applyFill="1" applyBorder="1" applyAlignment="1">
      <alignment horizontal="center"/>
    </xf>
    <xf numFmtId="49" fontId="18" fillId="0" borderId="6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49" fontId="18" fillId="0" borderId="7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15" fillId="0" borderId="5" xfId="1" applyNumberFormat="1" applyFont="1" applyBorder="1" applyAlignment="1">
      <alignment horizontal="right" wrapText="1"/>
    </xf>
    <xf numFmtId="43" fontId="15" fillId="0" borderId="5" xfId="1" applyNumberFormat="1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zoomScale="50" zoomScaleNormal="50" workbookViewId="0">
      <selection activeCell="E9" sqref="E9"/>
    </sheetView>
  </sheetViews>
  <sheetFormatPr defaultRowHeight="15" x14ac:dyDescent="0.25"/>
  <cols>
    <col min="1" max="1" width="92.28515625" customWidth="1"/>
    <col min="2" max="2" width="54.85546875" customWidth="1"/>
    <col min="3" max="3" width="34" customWidth="1"/>
    <col min="4" max="4" width="33" customWidth="1"/>
    <col min="5" max="5" width="18.7109375" customWidth="1"/>
  </cols>
  <sheetData>
    <row r="1" spans="1:6" ht="15.75" x14ac:dyDescent="0.25">
      <c r="B1" s="6"/>
      <c r="C1" s="6"/>
      <c r="D1" s="6"/>
      <c r="E1" s="7"/>
    </row>
    <row r="2" spans="1:6" ht="12" customHeight="1" x14ac:dyDescent="0.35">
      <c r="B2" s="45"/>
      <c r="C2" s="45"/>
      <c r="D2" s="45"/>
      <c r="E2" s="45"/>
    </row>
    <row r="3" spans="1:6" ht="19.5" customHeight="1" x14ac:dyDescent="0.35">
      <c r="B3" s="45"/>
      <c r="C3" s="45"/>
      <c r="D3" s="45"/>
      <c r="E3" s="45"/>
    </row>
    <row r="4" spans="1:6" ht="2.25" customHeight="1" x14ac:dyDescent="0.25">
      <c r="B4" s="46"/>
      <c r="C4" s="46"/>
      <c r="D4" s="46"/>
      <c r="E4" s="46"/>
    </row>
    <row r="5" spans="1:6" ht="35.25" customHeight="1" x14ac:dyDescent="0.25">
      <c r="A5" s="4"/>
      <c r="B5" s="44"/>
      <c r="C5" s="44"/>
      <c r="D5" s="44"/>
      <c r="E5" s="44"/>
    </row>
    <row r="6" spans="1:6" ht="61.5" customHeight="1" x14ac:dyDescent="0.25">
      <c r="A6" s="43" t="s">
        <v>72</v>
      </c>
      <c r="B6" s="43"/>
      <c r="C6" s="43"/>
      <c r="D6" s="43"/>
      <c r="E6" s="43"/>
    </row>
    <row r="7" spans="1:6" ht="22.5" customHeight="1" thickBot="1" x14ac:dyDescent="0.3">
      <c r="E7" s="47" t="s">
        <v>7</v>
      </c>
    </row>
    <row r="8" spans="1:6" ht="62.25" customHeight="1" thickBot="1" x14ac:dyDescent="0.3">
      <c r="A8" s="8" t="s">
        <v>0</v>
      </c>
      <c r="B8" s="9" t="s">
        <v>12</v>
      </c>
      <c r="C8" s="10" t="s">
        <v>44</v>
      </c>
      <c r="D8" s="11" t="s">
        <v>73</v>
      </c>
      <c r="E8" s="12" t="s">
        <v>45</v>
      </c>
      <c r="F8" s="2"/>
    </row>
    <row r="9" spans="1:6" ht="31.5" customHeight="1" x14ac:dyDescent="0.35">
      <c r="A9" s="13" t="s">
        <v>1</v>
      </c>
      <c r="B9" s="37"/>
      <c r="C9" s="22">
        <f>C10+C35</f>
        <v>42276567.799999997</v>
      </c>
      <c r="D9" s="22">
        <f>D10+D35</f>
        <v>6502739.0500000007</v>
      </c>
      <c r="E9" s="23">
        <v>15.4</v>
      </c>
      <c r="F9" s="2"/>
    </row>
    <row r="10" spans="1:6" ht="26.25" customHeight="1" x14ac:dyDescent="0.35">
      <c r="A10" s="14" t="s">
        <v>9</v>
      </c>
      <c r="B10" s="38" t="s">
        <v>13</v>
      </c>
      <c r="C10" s="24">
        <f>C11+C33</f>
        <v>26416970</v>
      </c>
      <c r="D10" s="24">
        <f>D11+D33</f>
        <v>2691441.0500000003</v>
      </c>
      <c r="E10" s="25">
        <v>10.199999999999999</v>
      </c>
      <c r="F10" s="2"/>
    </row>
    <row r="11" spans="1:6" ht="22.9" customHeight="1" x14ac:dyDescent="0.4">
      <c r="A11" s="14" t="s">
        <v>8</v>
      </c>
      <c r="B11" s="39"/>
      <c r="C11" s="26">
        <f>C12+C14+C16+C19+C24+C26+C29</f>
        <v>26316970</v>
      </c>
      <c r="D11" s="26">
        <f>D13+D14+D16+D19+D22+D24+D26+D29+D31</f>
        <v>2665761.6500000004</v>
      </c>
      <c r="E11" s="27">
        <v>10.1</v>
      </c>
      <c r="F11" s="2"/>
    </row>
    <row r="12" spans="1:6" ht="22.5" customHeight="1" x14ac:dyDescent="0.35">
      <c r="A12" s="14" t="s">
        <v>6</v>
      </c>
      <c r="B12" s="38" t="s">
        <v>14</v>
      </c>
      <c r="C12" s="24">
        <v>6200000</v>
      </c>
      <c r="D12" s="24">
        <v>573653.1</v>
      </c>
      <c r="E12" s="25">
        <v>9.3000000000000007</v>
      </c>
      <c r="F12" s="2"/>
    </row>
    <row r="13" spans="1:6" ht="24" customHeight="1" x14ac:dyDescent="0.4">
      <c r="A13" s="15" t="s">
        <v>5</v>
      </c>
      <c r="B13" s="39" t="s">
        <v>15</v>
      </c>
      <c r="C13" s="28">
        <v>6200000</v>
      </c>
      <c r="D13" s="28">
        <v>573653.1</v>
      </c>
      <c r="E13" s="29">
        <v>9.3000000000000007</v>
      </c>
      <c r="F13" s="2"/>
    </row>
    <row r="14" spans="1:6" ht="49.5" customHeight="1" x14ac:dyDescent="0.35">
      <c r="A14" s="14" t="s">
        <v>10</v>
      </c>
      <c r="B14" s="38" t="s">
        <v>16</v>
      </c>
      <c r="C14" s="24">
        <f>C15</f>
        <v>3976970</v>
      </c>
      <c r="D14" s="24">
        <f>D15</f>
        <v>1069238.69</v>
      </c>
      <c r="E14" s="25">
        <v>26.9</v>
      </c>
      <c r="F14" s="2"/>
    </row>
    <row r="15" spans="1:6" s="5" customFormat="1" ht="44.25" customHeight="1" x14ac:dyDescent="0.4">
      <c r="A15" s="15" t="s">
        <v>11</v>
      </c>
      <c r="B15" s="39" t="s">
        <v>17</v>
      </c>
      <c r="C15" s="28">
        <v>3976970</v>
      </c>
      <c r="D15" s="28">
        <v>1069238.69</v>
      </c>
      <c r="E15" s="29">
        <v>26.9</v>
      </c>
      <c r="F15" s="2"/>
    </row>
    <row r="16" spans="1:6" ht="30" customHeight="1" x14ac:dyDescent="0.35">
      <c r="A16" s="14" t="s">
        <v>21</v>
      </c>
      <c r="B16" s="38" t="s">
        <v>22</v>
      </c>
      <c r="C16" s="26">
        <f>C17+C18</f>
        <v>10010000</v>
      </c>
      <c r="D16" s="26">
        <f>D17+D18</f>
        <v>729420.37</v>
      </c>
      <c r="E16" s="27">
        <v>7.3</v>
      </c>
      <c r="F16" s="2"/>
    </row>
    <row r="17" spans="1:6" ht="53.25" customHeight="1" x14ac:dyDescent="0.4">
      <c r="A17" s="16" t="s">
        <v>23</v>
      </c>
      <c r="B17" s="39" t="s">
        <v>25</v>
      </c>
      <c r="C17" s="30">
        <v>10000000</v>
      </c>
      <c r="D17" s="30">
        <v>729799.87</v>
      </c>
      <c r="E17" s="31">
        <v>7.3</v>
      </c>
      <c r="F17" s="2"/>
    </row>
    <row r="18" spans="1:6" ht="29.25" customHeight="1" x14ac:dyDescent="0.4">
      <c r="A18" s="16" t="s">
        <v>24</v>
      </c>
      <c r="B18" s="39" t="s">
        <v>26</v>
      </c>
      <c r="C18" s="30">
        <v>10000</v>
      </c>
      <c r="D18" s="30">
        <v>-379.5</v>
      </c>
      <c r="E18" s="32">
        <v>0</v>
      </c>
      <c r="F18" s="2"/>
    </row>
    <row r="19" spans="1:6" ht="29.25" customHeight="1" x14ac:dyDescent="0.35">
      <c r="A19" s="17" t="s">
        <v>27</v>
      </c>
      <c r="B19" s="38" t="s">
        <v>28</v>
      </c>
      <c r="C19" s="26">
        <f>C20+C21</f>
        <v>5150000</v>
      </c>
      <c r="D19" s="26">
        <f>D20+D21</f>
        <v>94393.58</v>
      </c>
      <c r="E19" s="27">
        <v>1.83</v>
      </c>
      <c r="F19" s="2"/>
    </row>
    <row r="20" spans="1:6" ht="29.25" customHeight="1" x14ac:dyDescent="0.4">
      <c r="A20" s="18" t="s">
        <v>29</v>
      </c>
      <c r="B20" s="39" t="s">
        <v>30</v>
      </c>
      <c r="C20" s="30">
        <v>1150000</v>
      </c>
      <c r="D20" s="30">
        <v>-71164.92</v>
      </c>
      <c r="E20" s="31" t="s">
        <v>61</v>
      </c>
      <c r="F20" s="2"/>
    </row>
    <row r="21" spans="1:6" ht="29.25" customHeight="1" x14ac:dyDescent="0.4">
      <c r="A21" s="18" t="s">
        <v>31</v>
      </c>
      <c r="B21" s="39" t="s">
        <v>32</v>
      </c>
      <c r="C21" s="30">
        <v>4000000</v>
      </c>
      <c r="D21" s="30">
        <v>165558.5</v>
      </c>
      <c r="E21" s="31">
        <v>4.0999999999999996</v>
      </c>
      <c r="F21" s="2"/>
    </row>
    <row r="22" spans="1:6" ht="47.25" customHeight="1" x14ac:dyDescent="0.4">
      <c r="A22" s="17" t="s">
        <v>62</v>
      </c>
      <c r="B22" s="38" t="s">
        <v>63</v>
      </c>
      <c r="C22" s="30" t="s">
        <v>61</v>
      </c>
      <c r="D22" s="26">
        <v>271.22000000000003</v>
      </c>
      <c r="E22" s="31" t="s">
        <v>61</v>
      </c>
      <c r="F22" s="2"/>
    </row>
    <row r="23" spans="1:6" ht="29.25" customHeight="1" x14ac:dyDescent="0.4">
      <c r="A23" s="18" t="s">
        <v>65</v>
      </c>
      <c r="B23" s="39" t="s">
        <v>64</v>
      </c>
      <c r="C23" s="30">
        <v>0</v>
      </c>
      <c r="D23" s="30">
        <v>271.22000000000003</v>
      </c>
      <c r="E23" s="31" t="s">
        <v>61</v>
      </c>
      <c r="F23" s="2"/>
    </row>
    <row r="24" spans="1:6" ht="49.5" customHeight="1" x14ac:dyDescent="0.35">
      <c r="A24" s="17" t="s">
        <v>2</v>
      </c>
      <c r="B24" s="38" t="s">
        <v>18</v>
      </c>
      <c r="C24" s="26">
        <v>400000</v>
      </c>
      <c r="D24" s="26">
        <v>30618.400000000001</v>
      </c>
      <c r="E24" s="27">
        <v>7.7</v>
      </c>
      <c r="F24" s="2"/>
    </row>
    <row r="25" spans="1:6" ht="138.75" customHeight="1" x14ac:dyDescent="0.4">
      <c r="A25" s="19" t="s">
        <v>42</v>
      </c>
      <c r="B25" s="39" t="s">
        <v>41</v>
      </c>
      <c r="C25" s="30">
        <v>400000</v>
      </c>
      <c r="D25" s="30">
        <v>30618.400000000001</v>
      </c>
      <c r="E25" s="31">
        <v>7.7</v>
      </c>
      <c r="F25" s="2"/>
    </row>
    <row r="26" spans="1:6" ht="42" customHeight="1" x14ac:dyDescent="0.35">
      <c r="A26" s="17" t="s">
        <v>3</v>
      </c>
      <c r="B26" s="38" t="s">
        <v>19</v>
      </c>
      <c r="C26" s="26">
        <f>C27+C28</f>
        <v>80000</v>
      </c>
      <c r="D26" s="26">
        <f>D27+D28</f>
        <v>13485.83</v>
      </c>
      <c r="E26" s="27">
        <v>16.899999999999999</v>
      </c>
      <c r="F26" s="2"/>
    </row>
    <row r="27" spans="1:6" ht="34.5" customHeight="1" x14ac:dyDescent="0.4">
      <c r="A27" s="18" t="s">
        <v>67</v>
      </c>
      <c r="B27" s="39" t="s">
        <v>66</v>
      </c>
      <c r="C27" s="30">
        <v>10000</v>
      </c>
      <c r="D27" s="26">
        <v>0</v>
      </c>
      <c r="E27" s="26"/>
      <c r="F27" s="2"/>
    </row>
    <row r="28" spans="1:6" ht="29.25" customHeight="1" x14ac:dyDescent="0.4">
      <c r="A28" s="18" t="s">
        <v>40</v>
      </c>
      <c r="B28" s="39" t="s">
        <v>39</v>
      </c>
      <c r="C28" s="30">
        <v>70000</v>
      </c>
      <c r="D28" s="30">
        <v>13485.83</v>
      </c>
      <c r="E28" s="31">
        <v>19.3</v>
      </c>
      <c r="F28" s="2"/>
    </row>
    <row r="29" spans="1:6" ht="43.5" customHeight="1" x14ac:dyDescent="0.35">
      <c r="A29" s="14" t="s">
        <v>36</v>
      </c>
      <c r="B29" s="38" t="s">
        <v>35</v>
      </c>
      <c r="C29" s="26">
        <v>500000</v>
      </c>
      <c r="D29" s="26">
        <v>152980.46</v>
      </c>
      <c r="E29" s="27">
        <v>30.6</v>
      </c>
      <c r="F29" s="2"/>
    </row>
    <row r="30" spans="1:6" ht="97.5" customHeight="1" x14ac:dyDescent="0.4">
      <c r="A30" s="15" t="s">
        <v>38</v>
      </c>
      <c r="B30" s="39" t="s">
        <v>37</v>
      </c>
      <c r="C30" s="30">
        <v>500000</v>
      </c>
      <c r="D30" s="30">
        <v>152980.46</v>
      </c>
      <c r="E30" s="31">
        <v>30.6</v>
      </c>
      <c r="F30" s="2"/>
    </row>
    <row r="31" spans="1:6" ht="27.75" customHeight="1" x14ac:dyDescent="0.4">
      <c r="A31" s="14" t="s">
        <v>69</v>
      </c>
      <c r="B31" s="38" t="s">
        <v>68</v>
      </c>
      <c r="C31" s="30" t="s">
        <v>61</v>
      </c>
      <c r="D31" s="26">
        <v>1700</v>
      </c>
      <c r="E31" s="31" t="s">
        <v>61</v>
      </c>
      <c r="F31" s="2"/>
    </row>
    <row r="32" spans="1:6" ht="192" customHeight="1" x14ac:dyDescent="0.4">
      <c r="A32" s="15" t="s">
        <v>70</v>
      </c>
      <c r="B32" s="39" t="s">
        <v>71</v>
      </c>
      <c r="C32" s="30"/>
      <c r="D32" s="30">
        <v>1700</v>
      </c>
      <c r="E32" s="31" t="s">
        <v>61</v>
      </c>
      <c r="F32" s="2"/>
    </row>
    <row r="33" spans="1:6" ht="25.5" customHeight="1" x14ac:dyDescent="0.35">
      <c r="A33" s="14" t="s">
        <v>43</v>
      </c>
      <c r="B33" s="38" t="s">
        <v>53</v>
      </c>
      <c r="C33" s="26">
        <v>100000</v>
      </c>
      <c r="D33" s="26">
        <v>25679.4</v>
      </c>
      <c r="E33" s="27">
        <v>25.7</v>
      </c>
      <c r="F33" s="2"/>
    </row>
    <row r="34" spans="1:6" ht="32.25" customHeight="1" x14ac:dyDescent="0.4">
      <c r="A34" s="15" t="s">
        <v>34</v>
      </c>
      <c r="B34" s="39" t="s">
        <v>33</v>
      </c>
      <c r="C34" s="30">
        <v>100000</v>
      </c>
      <c r="D34" s="30">
        <v>25679.4</v>
      </c>
      <c r="E34" s="31">
        <v>25.7</v>
      </c>
      <c r="F34" s="2"/>
    </row>
    <row r="35" spans="1:6" ht="26.25" customHeight="1" thickBot="1" x14ac:dyDescent="0.4">
      <c r="A35" s="20" t="s">
        <v>4</v>
      </c>
      <c r="B35" s="40" t="s">
        <v>20</v>
      </c>
      <c r="C35" s="26">
        <f>C36</f>
        <v>15859597.800000001</v>
      </c>
      <c r="D35" s="26">
        <f>D36</f>
        <v>3811298</v>
      </c>
      <c r="E35" s="34">
        <v>24</v>
      </c>
      <c r="F35" s="2"/>
    </row>
    <row r="36" spans="1:6" ht="48.75" customHeight="1" thickBot="1" x14ac:dyDescent="0.4">
      <c r="A36" s="20" t="s">
        <v>46</v>
      </c>
      <c r="B36" s="40" t="s">
        <v>47</v>
      </c>
      <c r="C36" s="26">
        <f>C37+C39+C42</f>
        <v>15859597.800000001</v>
      </c>
      <c r="D36" s="49">
        <f>D37+D42</f>
        <v>3811298</v>
      </c>
      <c r="E36" s="34">
        <v>24</v>
      </c>
      <c r="F36" s="2"/>
    </row>
    <row r="37" spans="1:6" ht="58.5" customHeight="1" thickBot="1" x14ac:dyDescent="0.4">
      <c r="A37" s="20" t="s">
        <v>48</v>
      </c>
      <c r="B37" s="40" t="s">
        <v>54</v>
      </c>
      <c r="C37" s="26">
        <v>11259348</v>
      </c>
      <c r="D37" s="26">
        <v>3753116</v>
      </c>
      <c r="E37" s="34">
        <v>33.299999999999997</v>
      </c>
      <c r="F37" s="2"/>
    </row>
    <row r="38" spans="1:6" ht="42" customHeight="1" thickBot="1" x14ac:dyDescent="0.45">
      <c r="A38" s="19" t="s">
        <v>49</v>
      </c>
      <c r="B38" s="41" t="s">
        <v>55</v>
      </c>
      <c r="C38" s="30">
        <v>11259348</v>
      </c>
      <c r="D38" s="30">
        <v>3753116</v>
      </c>
      <c r="E38" s="33">
        <v>33.299999999999997</v>
      </c>
      <c r="F38" s="2"/>
    </row>
    <row r="39" spans="1:6" ht="48" customHeight="1" thickBot="1" x14ac:dyDescent="0.4">
      <c r="A39" s="20" t="s">
        <v>50</v>
      </c>
      <c r="B39" s="40" t="s">
        <v>56</v>
      </c>
      <c r="C39" s="26">
        <f>C40+C41</f>
        <v>4148849.8</v>
      </c>
      <c r="D39" s="48" t="s">
        <v>61</v>
      </c>
      <c r="E39" s="34" t="s">
        <v>61</v>
      </c>
      <c r="F39" s="2"/>
    </row>
    <row r="40" spans="1:6" ht="55.5" customHeight="1" thickBot="1" x14ac:dyDescent="0.45">
      <c r="A40" s="19" t="s">
        <v>60</v>
      </c>
      <c r="B40" s="41" t="s">
        <v>59</v>
      </c>
      <c r="C40" s="30">
        <v>3204183.8</v>
      </c>
      <c r="D40" s="30">
        <v>0</v>
      </c>
      <c r="E40" s="33">
        <v>0</v>
      </c>
      <c r="F40" s="2"/>
    </row>
    <row r="41" spans="1:6" ht="65.25" customHeight="1" thickBot="1" x14ac:dyDescent="0.45">
      <c r="A41" s="19" t="s">
        <v>74</v>
      </c>
      <c r="B41" s="41" t="s">
        <v>75</v>
      </c>
      <c r="C41" s="30">
        <v>944666</v>
      </c>
      <c r="D41" s="30" t="s">
        <v>61</v>
      </c>
      <c r="E41" s="32" t="s">
        <v>61</v>
      </c>
      <c r="F41" s="2"/>
    </row>
    <row r="42" spans="1:6" ht="43.5" customHeight="1" x14ac:dyDescent="0.35">
      <c r="A42" s="21" t="s">
        <v>51</v>
      </c>
      <c r="B42" s="42" t="s">
        <v>58</v>
      </c>
      <c r="C42" s="26">
        <v>451400</v>
      </c>
      <c r="D42" s="26">
        <v>58182</v>
      </c>
      <c r="E42" s="35">
        <v>12.9</v>
      </c>
      <c r="F42" s="2"/>
    </row>
    <row r="43" spans="1:6" ht="78" customHeight="1" x14ac:dyDescent="0.4">
      <c r="A43" s="19" t="s">
        <v>52</v>
      </c>
      <c r="B43" s="39" t="s">
        <v>57</v>
      </c>
      <c r="C43" s="30">
        <v>451400</v>
      </c>
      <c r="D43" s="30">
        <v>58182</v>
      </c>
      <c r="E43" s="36">
        <v>12.9</v>
      </c>
      <c r="F43" s="2"/>
    </row>
    <row r="44" spans="1:6" ht="16.5" x14ac:dyDescent="0.25">
      <c r="A44" s="1"/>
      <c r="B44" s="1"/>
      <c r="C44" s="1"/>
      <c r="D44" s="1"/>
      <c r="E44" s="3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0.7" right="0.7" top="0.75" bottom="0.75" header="0.3" footer="0.3"/>
  <pageSetup paperSize="9" scale="37" firstPageNumber="41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2022-10-16T14:26:42Z</cp:lastPrinted>
  <dcterms:created xsi:type="dcterms:W3CDTF">2017-10-23T09:06:05Z</dcterms:created>
  <dcterms:modified xsi:type="dcterms:W3CDTF">2023-04-04T15:53:27Z</dcterms:modified>
</cp:coreProperties>
</file>