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8445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1">Лист2!$A$2:$Q$31</definedName>
  </definedNames>
  <calcPr calcId="145621"/>
</workbook>
</file>

<file path=xl/calcChain.xml><?xml version="1.0" encoding="utf-8"?>
<calcChain xmlns="http://schemas.openxmlformats.org/spreadsheetml/2006/main">
  <c r="E8" i="1" l="1"/>
  <c r="E6" i="1" s="1"/>
  <c r="F8" i="1"/>
  <c r="F6" i="1" s="1"/>
  <c r="G8" i="1"/>
  <c r="G6" i="1" s="1"/>
  <c r="H8" i="1"/>
  <c r="H6" i="1" s="1"/>
  <c r="I8" i="1"/>
  <c r="I6" i="1" s="1"/>
  <c r="B13" i="1"/>
  <c r="B14" i="1"/>
  <c r="B15" i="1"/>
  <c r="B16" i="1"/>
  <c r="D12" i="1"/>
  <c r="D8" i="1" s="1"/>
  <c r="D6" i="1" s="1"/>
  <c r="C12" i="1"/>
  <c r="C8" i="1" s="1"/>
  <c r="B12" i="1" l="1"/>
  <c r="B8" i="1"/>
  <c r="C6" i="1"/>
  <c r="B6" i="1" s="1"/>
  <c r="B10" i="1" l="1"/>
</calcChain>
</file>

<file path=xl/sharedStrings.xml><?xml version="1.0" encoding="utf-8"?>
<sst xmlns="http://schemas.openxmlformats.org/spreadsheetml/2006/main" count="59" uniqueCount="52">
  <si>
    <r>
      <t>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3"/>
        <color theme="1"/>
        <rFont val="Times New Roman"/>
        <family val="1"/>
        <charset val="204"/>
      </rPr>
      <t>Объем финансирования подпрограммы</t>
    </r>
  </si>
  <si>
    <t>(тыс. руб. в ценах каждого года)</t>
  </si>
  <si>
    <t>Наименование показателя</t>
  </si>
  <si>
    <t xml:space="preserve">Всего </t>
  </si>
  <si>
    <t>в том числе по годам</t>
  </si>
  <si>
    <t>ВСЕГО</t>
  </si>
  <si>
    <t>в том числе:</t>
  </si>
  <si>
    <t>по источникам финансирования, всего:</t>
  </si>
  <si>
    <t>средства областного бюджета</t>
  </si>
  <si>
    <t>Справочно:</t>
  </si>
  <si>
    <t>средства федерального бюджета</t>
  </si>
  <si>
    <t>средства местных бюджетов</t>
  </si>
  <si>
    <t>средства государственных внебюджетных фондов</t>
  </si>
  <si>
    <t>собственные средства организаций</t>
  </si>
  <si>
    <t>привлеченные средства</t>
  </si>
  <si>
    <t>№</t>
  </si>
  <si>
    <t>п/п</t>
  </si>
  <si>
    <t>Наименование мероприятия</t>
  </si>
  <si>
    <t>Сроки реали-зации</t>
  </si>
  <si>
    <t>Сумма расходов, всего</t>
  </si>
  <si>
    <t>(тыс. руб.)</t>
  </si>
  <si>
    <t>в том числе по годам реализации подпрограммы:</t>
  </si>
  <si>
    <t>1.7.</t>
  </si>
  <si>
    <t>2.</t>
  </si>
  <si>
    <t>Источники финансирования</t>
  </si>
  <si>
    <t>Областной бюджет</t>
  </si>
  <si>
    <t>ИТОГО</t>
  </si>
  <si>
    <t>Участник программы</t>
  </si>
  <si>
    <t>1.</t>
  </si>
  <si>
    <t>2019-2024</t>
  </si>
  <si>
    <t>ежегодно апрель-май</t>
  </si>
  <si>
    <t>постоянно</t>
  </si>
  <si>
    <t>центр занятости</t>
  </si>
  <si>
    <t xml:space="preserve"> центр занятости,</t>
  </si>
  <si>
    <t>Оповещение в СМИ муниципального района,на информационных стендах центра занятости населения о порядке организации временной занятости несовершеннолетних</t>
  </si>
  <si>
    <t>3.</t>
  </si>
  <si>
    <t>4.</t>
  </si>
  <si>
    <t>центр занятости, отдел образования</t>
  </si>
  <si>
    <t>5.</t>
  </si>
  <si>
    <t>Создание временных рабочих мест для работы несовершеннолетних в трудовых отрядах при школах</t>
  </si>
  <si>
    <t>Создание временных рабочих мест для работы несовершеннолетних в качестве вожатых на детских площадках</t>
  </si>
  <si>
    <t>бюджет района</t>
  </si>
  <si>
    <t>Мониторинг потребностей района, организаций в выполнении работ, носящих временный характер,на которые возможно трудоустройство несовершеннолетних граждан</t>
  </si>
  <si>
    <t>Заключение договоров о совместной деятельности по организации времен-ной занятости несовершеннолетних с предприятиями организациями</t>
  </si>
  <si>
    <t>центр занятости,отдел культуры и туризма</t>
  </si>
  <si>
    <t xml:space="preserve">             финансирование не требуется</t>
  </si>
  <si>
    <t>областной бюджет</t>
  </si>
  <si>
    <t xml:space="preserve">                                                    финанисирование не требуется</t>
  </si>
  <si>
    <t xml:space="preserve">                                                  финансирование не требуется</t>
  </si>
  <si>
    <t>ежегодно, перед началом работ</t>
  </si>
  <si>
    <r>
      <rPr>
        <b/>
        <sz val="7"/>
        <color theme="1"/>
        <rFont val="Times New Roman"/>
        <family val="1"/>
        <charset val="204"/>
      </rPr>
      <t xml:space="preserve">  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3"/>
        <color theme="1"/>
        <rFont val="Times New Roman"/>
        <family val="1"/>
        <charset val="204"/>
      </rPr>
      <t xml:space="preserve">   7.   Перечень программных мероприятий программы                                                                                                          </t>
    </r>
  </si>
  <si>
    <t xml:space="preserve">                              Содействие занятости населения МР «Мещовский район»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</si>
</sst>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6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 wrapText="1"/>
    </xf>
    <xf numFmtId="164" fontId="8" fillId="0" borderId="1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0" fillId="0" borderId="1" xfId="0" applyBorder="1"/>
    <xf numFmtId="0" fontId="9" fillId="0" borderId="1" xfId="0" applyFont="1" applyBorder="1"/>
    <xf numFmtId="164" fontId="6" fillId="0" borderId="1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justify" wrapText="1"/>
    </xf>
    <xf numFmtId="164" fontId="6" fillId="0" borderId="15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top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4" fillId="0" borderId="0" xfId="0" applyFont="1"/>
    <xf numFmtId="0" fontId="9" fillId="0" borderId="0" xfId="0" applyFont="1"/>
    <xf numFmtId="164" fontId="6" fillId="0" borderId="8" xfId="0" applyNumberFormat="1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justify" wrapText="1"/>
    </xf>
    <xf numFmtId="164" fontId="11" fillId="0" borderId="8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164" fontId="13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13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164" fontId="13" fillId="0" borderId="0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 vertical="center"/>
    </xf>
    <xf numFmtId="0" fontId="0" fillId="0" borderId="11" xfId="0" applyBorder="1"/>
    <xf numFmtId="164" fontId="13" fillId="0" borderId="14" xfId="0" applyNumberFormat="1" applyFont="1" applyBorder="1" applyAlignment="1">
      <alignment horizontal="center" vertical="center" wrapText="1"/>
    </xf>
    <xf numFmtId="0" fontId="0" fillId="0" borderId="19" xfId="0" applyBorder="1"/>
    <xf numFmtId="164" fontId="6" fillId="0" borderId="16" xfId="0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/>
    </xf>
    <xf numFmtId="0" fontId="0" fillId="0" borderId="20" xfId="0" applyBorder="1"/>
    <xf numFmtId="2" fontId="0" fillId="0" borderId="20" xfId="0" applyNumberForma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justify" wrapText="1"/>
    </xf>
    <xf numFmtId="0" fontId="0" fillId="0" borderId="21" xfId="0" applyBorder="1"/>
    <xf numFmtId="164" fontId="11" fillId="0" borderId="18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9" xfId="0" applyFont="1" applyBorder="1" applyAlignment="1">
      <alignment horizontal="right"/>
    </xf>
    <xf numFmtId="164" fontId="8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/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SheetLayoutView="100" workbookViewId="0">
      <selection activeCell="M16" sqref="M16"/>
    </sheetView>
  </sheetViews>
  <sheetFormatPr defaultRowHeight="15" x14ac:dyDescent="0.25"/>
  <cols>
    <col min="1" max="1" width="25" customWidth="1"/>
    <col min="2" max="2" width="14" customWidth="1"/>
  </cols>
  <sheetData>
    <row r="1" spans="1:9" ht="16.5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16.5" x14ac:dyDescent="0.25">
      <c r="A2" s="1"/>
    </row>
    <row r="3" spans="1:9" ht="15.75" customHeight="1" thickBot="1" x14ac:dyDescent="0.3">
      <c r="A3" s="93" t="s">
        <v>1</v>
      </c>
      <c r="B3" s="93"/>
      <c r="C3" s="93"/>
      <c r="D3" s="93"/>
      <c r="E3" s="93"/>
      <c r="F3" s="93"/>
      <c r="G3" s="93"/>
      <c r="H3" s="93"/>
      <c r="I3" s="93"/>
    </row>
    <row r="4" spans="1:9" ht="48.75" customHeight="1" thickBot="1" x14ac:dyDescent="0.3">
      <c r="A4" s="87" t="s">
        <v>2</v>
      </c>
      <c r="B4" s="87" t="s">
        <v>3</v>
      </c>
      <c r="C4" s="89" t="s">
        <v>4</v>
      </c>
      <c r="D4" s="90"/>
      <c r="E4" s="90"/>
      <c r="F4" s="90"/>
      <c r="G4" s="90"/>
      <c r="H4" s="90"/>
      <c r="I4" s="91"/>
    </row>
    <row r="5" spans="1:9" ht="17.25" thickBot="1" x14ac:dyDescent="0.3">
      <c r="A5" s="88"/>
      <c r="B5" s="88"/>
      <c r="C5" s="2">
        <v>2014</v>
      </c>
      <c r="D5" s="2">
        <v>2015</v>
      </c>
      <c r="E5" s="2">
        <v>2016</v>
      </c>
      <c r="F5" s="2">
        <v>2017</v>
      </c>
      <c r="G5" s="2">
        <v>2018</v>
      </c>
      <c r="H5" s="2">
        <v>2019</v>
      </c>
      <c r="I5" s="2">
        <v>2020</v>
      </c>
    </row>
    <row r="6" spans="1:9" ht="19.5" customHeight="1" thickBot="1" x14ac:dyDescent="0.3">
      <c r="A6" s="3" t="s">
        <v>5</v>
      </c>
      <c r="B6" s="7">
        <f>SUM(C6:I6)</f>
        <v>1840315</v>
      </c>
      <c r="C6" s="7">
        <f>C8</f>
        <v>260390.2</v>
      </c>
      <c r="D6" s="7">
        <f t="shared" ref="D6:I6" si="0">D8</f>
        <v>260367.80000000002</v>
      </c>
      <c r="E6" s="7">
        <f t="shared" si="0"/>
        <v>257944.40000000002</v>
      </c>
      <c r="F6" s="7">
        <f t="shared" si="0"/>
        <v>260925.6</v>
      </c>
      <c r="G6" s="7">
        <f t="shared" si="0"/>
        <v>264028.10000000003</v>
      </c>
      <c r="H6" s="7">
        <f t="shared" si="0"/>
        <v>266913.90000000002</v>
      </c>
      <c r="I6" s="7">
        <f t="shared" si="0"/>
        <v>269745</v>
      </c>
    </row>
    <row r="7" spans="1:9" ht="20.25" customHeight="1" thickBot="1" x14ac:dyDescent="0.3">
      <c r="A7" s="4" t="s">
        <v>6</v>
      </c>
      <c r="B7" s="7"/>
      <c r="C7" s="7"/>
      <c r="D7" s="7"/>
      <c r="E7" s="7"/>
      <c r="F7" s="7"/>
      <c r="G7" s="7"/>
      <c r="H7" s="7"/>
      <c r="I7" s="7"/>
    </row>
    <row r="8" spans="1:9" ht="51.75" customHeight="1" thickBot="1" x14ac:dyDescent="0.3">
      <c r="A8" s="5" t="s">
        <v>7</v>
      </c>
      <c r="B8" s="7">
        <f>SUM(C8:I8)</f>
        <v>1840315</v>
      </c>
      <c r="C8" s="7">
        <f>C10+C12+C13</f>
        <v>260390.2</v>
      </c>
      <c r="D8" s="7">
        <f t="shared" ref="D8:I8" si="1">D10+D12+D13</f>
        <v>260367.80000000002</v>
      </c>
      <c r="E8" s="7">
        <f t="shared" si="1"/>
        <v>257944.40000000002</v>
      </c>
      <c r="F8" s="7">
        <f t="shared" si="1"/>
        <v>260925.6</v>
      </c>
      <c r="G8" s="7">
        <f t="shared" si="1"/>
        <v>264028.10000000003</v>
      </c>
      <c r="H8" s="7">
        <f t="shared" si="1"/>
        <v>266913.90000000002</v>
      </c>
      <c r="I8" s="7">
        <f t="shared" si="1"/>
        <v>269745</v>
      </c>
    </row>
    <row r="9" spans="1:9" ht="16.5" customHeight="1" thickBot="1" x14ac:dyDescent="0.3">
      <c r="A9" s="4" t="s">
        <v>6</v>
      </c>
      <c r="B9" s="7"/>
      <c r="C9" s="7"/>
      <c r="D9" s="7"/>
      <c r="E9" s="7"/>
      <c r="F9" s="7"/>
      <c r="G9" s="7"/>
      <c r="H9" s="7"/>
      <c r="I9" s="7"/>
    </row>
    <row r="10" spans="1:9" ht="36.75" customHeight="1" thickBot="1" x14ac:dyDescent="0.3">
      <c r="A10" s="6" t="s">
        <v>8</v>
      </c>
      <c r="B10" s="7">
        <f>SUM(C10:I10)</f>
        <v>500936.30000000005</v>
      </c>
      <c r="C10" s="7">
        <v>63339.1</v>
      </c>
      <c r="D10" s="7">
        <v>66996.7</v>
      </c>
      <c r="E10" s="7">
        <v>69561.2</v>
      </c>
      <c r="F10" s="7">
        <v>71827.399999999994</v>
      </c>
      <c r="G10" s="7">
        <v>74175.7</v>
      </c>
      <c r="H10" s="7">
        <v>76419</v>
      </c>
      <c r="I10" s="7">
        <v>78617.2</v>
      </c>
    </row>
    <row r="11" spans="1:9" ht="18" customHeight="1" thickBot="1" x14ac:dyDescent="0.3">
      <c r="A11" s="6" t="s">
        <v>9</v>
      </c>
      <c r="B11" s="7"/>
      <c r="C11" s="7"/>
      <c r="D11" s="7"/>
      <c r="E11" s="7"/>
      <c r="F11" s="7"/>
      <c r="G11" s="7"/>
      <c r="H11" s="7"/>
      <c r="I11" s="7"/>
    </row>
    <row r="12" spans="1:9" ht="33.75" customHeight="1" thickBot="1" x14ac:dyDescent="0.3">
      <c r="A12" s="6" t="s">
        <v>10</v>
      </c>
      <c r="B12" s="7">
        <f>SUM(C12:I12)</f>
        <v>1207917.8999999999</v>
      </c>
      <c r="C12" s="7">
        <f>175223.3+5447.6</f>
        <v>180670.9</v>
      </c>
      <c r="D12" s="7">
        <f>170254.5+5720</f>
        <v>175974.5</v>
      </c>
      <c r="E12" s="7">
        <v>170254.5</v>
      </c>
      <c r="F12" s="7">
        <v>170254.5</v>
      </c>
      <c r="G12" s="7">
        <v>170254.5</v>
      </c>
      <c r="H12" s="7">
        <v>170254.5</v>
      </c>
      <c r="I12" s="7">
        <v>170254.5</v>
      </c>
    </row>
    <row r="13" spans="1:9" ht="32.25" customHeight="1" thickBot="1" x14ac:dyDescent="0.3">
      <c r="A13" s="6" t="s">
        <v>11</v>
      </c>
      <c r="B13" s="7">
        <f t="shared" ref="B13:B16" si="2">SUM(C13:I13)</f>
        <v>131460.79999999999</v>
      </c>
      <c r="C13" s="7">
        <v>16380.2</v>
      </c>
      <c r="D13" s="7">
        <v>17396.599999999999</v>
      </c>
      <c r="E13" s="7">
        <v>18128.7</v>
      </c>
      <c r="F13" s="7">
        <v>18843.7</v>
      </c>
      <c r="G13" s="7">
        <v>19597.900000000001</v>
      </c>
      <c r="H13" s="7">
        <v>20240.400000000001</v>
      </c>
      <c r="I13" s="7">
        <v>20873.3</v>
      </c>
    </row>
    <row r="14" spans="1:9" ht="51.75" customHeight="1" thickBot="1" x14ac:dyDescent="0.3">
      <c r="A14" s="6" t="s">
        <v>12</v>
      </c>
      <c r="B14" s="7">
        <f t="shared" si="2"/>
        <v>0</v>
      </c>
      <c r="C14" s="7"/>
      <c r="D14" s="7"/>
      <c r="E14" s="7"/>
      <c r="F14" s="7"/>
      <c r="G14" s="7"/>
      <c r="H14" s="7"/>
      <c r="I14" s="7"/>
    </row>
    <row r="15" spans="1:9" ht="33.75" customHeight="1" thickBot="1" x14ac:dyDescent="0.3">
      <c r="A15" s="6" t="s">
        <v>13</v>
      </c>
      <c r="B15" s="7">
        <f t="shared" si="2"/>
        <v>0</v>
      </c>
      <c r="C15" s="7"/>
      <c r="D15" s="7"/>
      <c r="E15" s="7"/>
      <c r="F15" s="7"/>
      <c r="G15" s="7"/>
      <c r="H15" s="7"/>
      <c r="I15" s="7"/>
    </row>
    <row r="16" spans="1:9" ht="17.25" customHeight="1" thickBot="1" x14ac:dyDescent="0.3">
      <c r="A16" s="6" t="s">
        <v>14</v>
      </c>
      <c r="B16" s="7">
        <f t="shared" si="2"/>
        <v>0</v>
      </c>
      <c r="C16" s="7"/>
      <c r="D16" s="7"/>
      <c r="E16" s="7"/>
      <c r="F16" s="7"/>
      <c r="G16" s="7"/>
      <c r="H16" s="7"/>
      <c r="I16" s="7"/>
    </row>
  </sheetData>
  <mergeCells count="5">
    <mergeCell ref="A4:A5"/>
    <mergeCell ref="B4:B5"/>
    <mergeCell ref="C4:I4"/>
    <mergeCell ref="A1:I1"/>
    <mergeCell ref="A3:I3"/>
  </mergeCells>
  <pageMargins left="0.7" right="0.7" top="0.75" bottom="0.75" header="0.3" footer="0.3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abSelected="1" view="pageBreakPreview" zoomScale="73" zoomScaleSheetLayoutView="73" workbookViewId="0">
      <selection activeCell="A3" sqref="A3:L3"/>
    </sheetView>
  </sheetViews>
  <sheetFormatPr defaultRowHeight="15" x14ac:dyDescent="0.25"/>
  <cols>
    <col min="1" max="1" width="5.42578125" customWidth="1"/>
    <col min="2" max="2" width="39.42578125" customWidth="1"/>
    <col min="3" max="3" width="12.5703125" customWidth="1"/>
    <col min="4" max="4" width="17.5703125" customWidth="1"/>
    <col min="5" max="5" width="15.42578125" customWidth="1"/>
    <col min="6" max="6" width="11.5703125" customWidth="1"/>
    <col min="7" max="7" width="9" customWidth="1"/>
    <col min="8" max="8" width="8.85546875" customWidth="1"/>
    <col min="9" max="11" width="9" customWidth="1"/>
    <col min="12" max="12" width="12.7109375" customWidth="1"/>
  </cols>
  <sheetData>
    <row r="2" spans="1:14" ht="16.5" x14ac:dyDescent="0.25">
      <c r="A2" s="102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6.5" x14ac:dyDescent="0.25">
      <c r="A3" s="102" t="s">
        <v>51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4" ht="17.25" thickBot="1" x14ac:dyDescent="0.3">
      <c r="A4" s="8"/>
      <c r="B4" s="86"/>
      <c r="G4" s="53"/>
      <c r="H4" s="53"/>
      <c r="I4" s="53"/>
      <c r="J4" s="53"/>
      <c r="K4" s="53"/>
      <c r="L4" s="53"/>
      <c r="M4" s="52"/>
    </row>
    <row r="5" spans="1:14" ht="45" x14ac:dyDescent="0.25">
      <c r="A5" s="9" t="s">
        <v>15</v>
      </c>
      <c r="B5" s="99" t="s">
        <v>17</v>
      </c>
      <c r="C5" s="99" t="s">
        <v>18</v>
      </c>
      <c r="D5" s="99" t="s">
        <v>27</v>
      </c>
      <c r="E5" s="99" t="s">
        <v>24</v>
      </c>
      <c r="F5" s="13" t="s">
        <v>19</v>
      </c>
      <c r="G5" s="109" t="s">
        <v>21</v>
      </c>
      <c r="H5" s="110"/>
      <c r="I5" s="110"/>
      <c r="J5" s="110"/>
      <c r="K5" s="110"/>
      <c r="L5" s="110"/>
      <c r="M5" s="70"/>
    </row>
    <row r="6" spans="1:14" x14ac:dyDescent="0.25">
      <c r="A6" s="10" t="s">
        <v>16</v>
      </c>
      <c r="B6" s="100"/>
      <c r="C6" s="100"/>
      <c r="D6" s="100"/>
      <c r="E6" s="100"/>
      <c r="F6" s="14" t="s">
        <v>20</v>
      </c>
      <c r="G6" s="111"/>
      <c r="H6" s="112"/>
      <c r="I6" s="112"/>
      <c r="J6" s="112"/>
      <c r="K6" s="112"/>
      <c r="L6" s="112"/>
      <c r="M6" s="74"/>
    </row>
    <row r="7" spans="1:14" ht="16.5" thickBot="1" x14ac:dyDescent="0.3">
      <c r="A7" s="11"/>
      <c r="B7" s="100"/>
      <c r="C7" s="100"/>
      <c r="D7" s="100"/>
      <c r="E7" s="100"/>
      <c r="F7" s="15"/>
      <c r="G7" s="113"/>
      <c r="H7" s="114"/>
      <c r="I7" s="114"/>
      <c r="J7" s="114"/>
      <c r="K7" s="114"/>
      <c r="L7" s="114"/>
      <c r="M7" s="71"/>
    </row>
    <row r="8" spans="1:14" ht="16.5" thickBot="1" x14ac:dyDescent="0.3">
      <c r="A8" s="12"/>
      <c r="B8" s="101"/>
      <c r="C8" s="101"/>
      <c r="D8" s="101"/>
      <c r="E8" s="100"/>
      <c r="F8" s="15"/>
      <c r="G8" s="62">
        <v>2019</v>
      </c>
      <c r="H8" s="62">
        <v>2020</v>
      </c>
      <c r="I8" s="62">
        <v>2021</v>
      </c>
      <c r="J8" s="62">
        <v>2022</v>
      </c>
      <c r="K8" s="63">
        <v>2023</v>
      </c>
      <c r="L8" s="67">
        <v>2024</v>
      </c>
      <c r="M8" s="68">
        <v>2025</v>
      </c>
      <c r="N8" s="64"/>
    </row>
    <row r="9" spans="1:14" ht="46.5" customHeight="1" x14ac:dyDescent="0.25">
      <c r="A9" s="103" t="s">
        <v>28</v>
      </c>
      <c r="B9" s="96" t="s">
        <v>42</v>
      </c>
      <c r="C9" s="98" t="s">
        <v>30</v>
      </c>
      <c r="D9" s="107" t="s">
        <v>33</v>
      </c>
      <c r="E9" s="46"/>
      <c r="F9" s="47"/>
      <c r="G9" s="47"/>
      <c r="H9" s="47"/>
      <c r="I9" s="47"/>
      <c r="J9" s="47"/>
      <c r="K9" s="47"/>
      <c r="L9" s="69"/>
      <c r="M9" s="70"/>
      <c r="N9" s="64"/>
    </row>
    <row r="10" spans="1:14" ht="35.25" customHeight="1" thickBot="1" x14ac:dyDescent="0.3">
      <c r="A10" s="104"/>
      <c r="B10" s="105"/>
      <c r="C10" s="106"/>
      <c r="D10" s="108"/>
      <c r="E10" s="73" t="s">
        <v>47</v>
      </c>
      <c r="F10" s="66"/>
      <c r="G10" s="66"/>
      <c r="H10" s="66"/>
      <c r="I10" s="66"/>
      <c r="J10" s="66"/>
      <c r="K10" s="66"/>
      <c r="L10" s="59"/>
      <c r="M10" s="74"/>
    </row>
    <row r="11" spans="1:14" ht="49.5" customHeight="1" x14ac:dyDescent="0.25">
      <c r="A11" s="103" t="s">
        <v>23</v>
      </c>
      <c r="B11" s="96" t="s">
        <v>43</v>
      </c>
      <c r="C11" s="98" t="s">
        <v>31</v>
      </c>
      <c r="D11" s="107" t="s">
        <v>32</v>
      </c>
      <c r="E11" s="49" t="s">
        <v>48</v>
      </c>
      <c r="F11" s="50"/>
      <c r="G11" s="50"/>
      <c r="H11" s="48"/>
      <c r="I11" s="48"/>
      <c r="J11" s="48"/>
      <c r="K11" s="48"/>
      <c r="L11" s="44"/>
      <c r="M11" s="70"/>
    </row>
    <row r="12" spans="1:14" ht="20.25" customHeight="1" thickBot="1" x14ac:dyDescent="0.3">
      <c r="A12" s="104"/>
      <c r="B12" s="105"/>
      <c r="C12" s="106"/>
      <c r="D12" s="108"/>
      <c r="E12" s="45"/>
      <c r="F12" s="42"/>
      <c r="G12" s="43"/>
      <c r="H12" s="43"/>
      <c r="I12" s="43"/>
      <c r="J12" s="43"/>
      <c r="K12" s="43"/>
      <c r="L12" s="43"/>
      <c r="M12" s="71"/>
    </row>
    <row r="13" spans="1:14" ht="44.25" customHeight="1" x14ac:dyDescent="0.25">
      <c r="A13" s="103" t="s">
        <v>35</v>
      </c>
      <c r="B13" s="96" t="s">
        <v>34</v>
      </c>
      <c r="C13" s="98" t="s">
        <v>49</v>
      </c>
      <c r="D13" s="107" t="s">
        <v>32</v>
      </c>
      <c r="E13" s="75"/>
      <c r="F13" s="65" t="s">
        <v>45</v>
      </c>
      <c r="G13" s="72"/>
      <c r="H13" s="72"/>
      <c r="I13" s="56"/>
      <c r="J13" s="56"/>
      <c r="K13" s="56"/>
      <c r="L13" s="56"/>
      <c r="M13" s="74"/>
    </row>
    <row r="14" spans="1:14" ht="33.75" customHeight="1" thickBot="1" x14ac:dyDescent="0.3">
      <c r="A14" s="104"/>
      <c r="B14" s="105"/>
      <c r="C14" s="106"/>
      <c r="D14" s="108"/>
      <c r="E14" s="41"/>
      <c r="F14" s="42"/>
      <c r="G14" s="43"/>
      <c r="H14" s="43"/>
      <c r="I14" s="43"/>
      <c r="J14" s="43"/>
      <c r="K14" s="43"/>
      <c r="L14" s="43"/>
      <c r="M14" s="71"/>
    </row>
    <row r="15" spans="1:14" ht="27.75" customHeight="1" thickBot="1" x14ac:dyDescent="0.3">
      <c r="A15" s="103" t="s">
        <v>36</v>
      </c>
      <c r="B15" s="96" t="s">
        <v>39</v>
      </c>
      <c r="C15" s="98" t="s">
        <v>29</v>
      </c>
      <c r="D15" s="94" t="s">
        <v>37</v>
      </c>
      <c r="E15" s="60" t="s">
        <v>41</v>
      </c>
      <c r="F15" s="61">
        <v>1664</v>
      </c>
      <c r="G15" s="60">
        <v>227</v>
      </c>
      <c r="H15" s="60">
        <v>237</v>
      </c>
      <c r="I15" s="60">
        <v>246</v>
      </c>
      <c r="J15" s="60">
        <v>256</v>
      </c>
      <c r="K15" s="41">
        <v>228</v>
      </c>
      <c r="L15" s="77">
        <v>228</v>
      </c>
      <c r="M15" s="78">
        <v>242</v>
      </c>
    </row>
    <row r="16" spans="1:14" ht="33.75" customHeight="1" thickBot="1" x14ac:dyDescent="0.3">
      <c r="A16" s="120"/>
      <c r="B16" s="121"/>
      <c r="C16" s="95"/>
      <c r="D16" s="95"/>
      <c r="E16" s="20" t="s">
        <v>46</v>
      </c>
      <c r="F16" s="20">
        <v>331</v>
      </c>
      <c r="G16" s="27">
        <v>56.5</v>
      </c>
      <c r="H16" s="27">
        <v>59</v>
      </c>
      <c r="I16" s="27">
        <v>61.5</v>
      </c>
      <c r="J16" s="27">
        <v>64</v>
      </c>
      <c r="K16" s="54">
        <v>30</v>
      </c>
      <c r="L16" s="79">
        <v>30</v>
      </c>
      <c r="M16" s="80">
        <v>30</v>
      </c>
    </row>
    <row r="17" spans="1:13" ht="409.5" hidden="1" customHeight="1" thickBot="1" x14ac:dyDescent="0.3">
      <c r="L17" s="81"/>
      <c r="M17" s="80"/>
    </row>
    <row r="18" spans="1:13" ht="17.25" hidden="1" customHeight="1" thickBot="1" x14ac:dyDescent="0.3">
      <c r="L18" s="81"/>
      <c r="M18" s="80"/>
    </row>
    <row r="19" spans="1:13" ht="29.25" customHeight="1" thickBot="1" x14ac:dyDescent="0.3">
      <c r="A19" s="103" t="s">
        <v>38</v>
      </c>
      <c r="B19" s="96" t="s">
        <v>40</v>
      </c>
      <c r="C19" s="98" t="s">
        <v>29</v>
      </c>
      <c r="D19" s="94" t="s">
        <v>44</v>
      </c>
      <c r="E19" s="34" t="s">
        <v>41</v>
      </c>
      <c r="F19" s="51">
        <v>658</v>
      </c>
      <c r="G19" s="51">
        <v>70</v>
      </c>
      <c r="H19" s="51">
        <v>73</v>
      </c>
      <c r="I19" s="51">
        <v>76</v>
      </c>
      <c r="J19" s="51">
        <v>79</v>
      </c>
      <c r="K19" s="55">
        <v>120</v>
      </c>
      <c r="L19" s="82">
        <v>120</v>
      </c>
      <c r="M19" s="80">
        <v>120</v>
      </c>
    </row>
    <row r="20" spans="1:13" ht="33" customHeight="1" thickBot="1" x14ac:dyDescent="0.3">
      <c r="A20" s="97"/>
      <c r="B20" s="97"/>
      <c r="C20" s="97"/>
      <c r="D20" s="97"/>
      <c r="E20" s="20" t="s">
        <v>46</v>
      </c>
      <c r="F20" s="20">
        <v>94</v>
      </c>
      <c r="G20" s="27">
        <v>11.5</v>
      </c>
      <c r="H20" s="27">
        <v>12</v>
      </c>
      <c r="I20" s="27">
        <v>12.5</v>
      </c>
      <c r="J20" s="27">
        <v>13</v>
      </c>
      <c r="K20" s="54">
        <v>15</v>
      </c>
      <c r="L20" s="79">
        <v>15</v>
      </c>
      <c r="M20" s="80">
        <v>15</v>
      </c>
    </row>
    <row r="21" spans="1:13" ht="3.75" hidden="1" customHeight="1" thickBot="1" x14ac:dyDescent="0.3">
      <c r="A21" s="16" t="s">
        <v>22</v>
      </c>
      <c r="L21" s="81"/>
      <c r="M21" s="80"/>
    </row>
    <row r="22" spans="1:13" ht="0.75" hidden="1" customHeight="1" thickBot="1" x14ac:dyDescent="0.3">
      <c r="A22" s="16"/>
      <c r="B22" s="38"/>
      <c r="C22" s="7"/>
      <c r="D22" s="21"/>
      <c r="E22" s="20"/>
      <c r="F22" s="20"/>
      <c r="G22" s="7"/>
      <c r="H22" s="7"/>
      <c r="I22" s="7"/>
      <c r="J22" s="7"/>
      <c r="K22" s="43"/>
      <c r="L22" s="79"/>
      <c r="M22" s="80"/>
    </row>
    <row r="23" spans="1:13" ht="15.75" hidden="1" thickBot="1" x14ac:dyDescent="0.3">
      <c r="A23" s="16"/>
      <c r="B23" s="38"/>
      <c r="C23" s="7"/>
      <c r="D23" s="21"/>
      <c r="E23" s="20"/>
      <c r="F23" s="20"/>
      <c r="G23" s="7"/>
      <c r="H23" s="7"/>
      <c r="I23" s="7"/>
      <c r="J23" s="7"/>
      <c r="K23" s="43"/>
      <c r="L23" s="79"/>
      <c r="M23" s="80"/>
    </row>
    <row r="24" spans="1:13" ht="0.75" hidden="1" customHeight="1" thickBot="1" x14ac:dyDescent="0.3">
      <c r="A24" s="22"/>
      <c r="B24" s="23"/>
      <c r="C24" s="7"/>
      <c r="D24" s="21"/>
      <c r="E24" s="20"/>
      <c r="F24" s="20"/>
      <c r="G24" s="7"/>
      <c r="H24" s="7"/>
      <c r="I24" s="7"/>
      <c r="J24" s="7"/>
      <c r="K24" s="43"/>
      <c r="L24" s="79"/>
      <c r="M24" s="80"/>
    </row>
    <row r="25" spans="1:13" ht="57.75" hidden="1" customHeight="1" thickBot="1" x14ac:dyDescent="0.3">
      <c r="A25" s="115"/>
      <c r="B25" s="96"/>
      <c r="C25" s="117"/>
      <c r="D25" s="118"/>
      <c r="E25" s="21"/>
      <c r="F25" s="20"/>
      <c r="G25" s="7"/>
      <c r="H25" s="7"/>
      <c r="I25" s="7"/>
      <c r="J25" s="7"/>
      <c r="K25" s="43"/>
      <c r="L25" s="79"/>
      <c r="M25" s="80"/>
    </row>
    <row r="26" spans="1:13" ht="100.5" hidden="1" customHeight="1" thickBot="1" x14ac:dyDescent="0.3">
      <c r="A26" s="116"/>
      <c r="B26" s="105"/>
      <c r="C26" s="106"/>
      <c r="D26" s="119"/>
      <c r="E26" s="20"/>
      <c r="F26" s="20"/>
      <c r="G26" s="7"/>
      <c r="H26" s="7"/>
      <c r="I26" s="7"/>
      <c r="J26" s="7"/>
      <c r="K26" s="43"/>
      <c r="L26" s="79"/>
      <c r="M26" s="80"/>
    </row>
    <row r="27" spans="1:13" ht="85.5" hidden="1" customHeight="1" thickBot="1" x14ac:dyDescent="0.3">
      <c r="A27" s="24"/>
      <c r="B27" s="39"/>
      <c r="C27" s="27"/>
      <c r="D27" s="21"/>
      <c r="E27" s="20"/>
      <c r="F27" s="20"/>
      <c r="G27" s="36"/>
      <c r="H27" s="36"/>
      <c r="I27" s="36"/>
      <c r="J27" s="36"/>
      <c r="K27" s="56"/>
      <c r="L27" s="79"/>
      <c r="M27" s="80"/>
    </row>
    <row r="28" spans="1:13" ht="22.5" customHeight="1" thickBot="1" x14ac:dyDescent="0.3">
      <c r="A28" s="28"/>
      <c r="B28" s="18" t="s">
        <v>26</v>
      </c>
      <c r="C28" s="30"/>
      <c r="D28" s="32"/>
      <c r="E28" s="31" t="s">
        <v>41</v>
      </c>
      <c r="F28" s="7">
        <v>2322</v>
      </c>
      <c r="G28" s="27">
        <v>297</v>
      </c>
      <c r="H28" s="27">
        <v>310</v>
      </c>
      <c r="I28" s="27">
        <v>322</v>
      </c>
      <c r="J28" s="27">
        <v>335</v>
      </c>
      <c r="K28" s="54">
        <v>348</v>
      </c>
      <c r="L28" s="79">
        <v>348</v>
      </c>
      <c r="M28" s="80">
        <v>362</v>
      </c>
    </row>
    <row r="29" spans="1:13" ht="29.25" customHeight="1" thickBot="1" x14ac:dyDescent="0.3">
      <c r="A29" s="28"/>
      <c r="B29" s="19"/>
      <c r="C29" s="30"/>
      <c r="D29" s="32"/>
      <c r="E29" s="20" t="s">
        <v>25</v>
      </c>
      <c r="F29" s="7">
        <v>425</v>
      </c>
      <c r="G29" s="27">
        <v>68</v>
      </c>
      <c r="H29" s="27">
        <v>71</v>
      </c>
      <c r="I29" s="27">
        <v>74</v>
      </c>
      <c r="J29" s="27">
        <v>77</v>
      </c>
      <c r="K29" s="54">
        <v>45</v>
      </c>
      <c r="L29" s="79">
        <v>45</v>
      </c>
      <c r="M29" s="80">
        <v>45</v>
      </c>
    </row>
    <row r="30" spans="1:13" ht="4.5" hidden="1" customHeight="1" thickBot="1" x14ac:dyDescent="0.3">
      <c r="A30" s="29"/>
      <c r="B30" s="17"/>
      <c r="C30" s="25"/>
      <c r="D30" s="33"/>
      <c r="E30" s="26"/>
      <c r="F30" s="40"/>
      <c r="G30" s="40"/>
      <c r="H30" s="40"/>
      <c r="I30" s="40"/>
      <c r="J30" s="40"/>
      <c r="K30" s="57"/>
      <c r="L30" s="83"/>
      <c r="M30" s="84"/>
    </row>
    <row r="31" spans="1:13" ht="15.75" thickBot="1" x14ac:dyDescent="0.3">
      <c r="A31" s="34"/>
      <c r="B31" s="35" t="s">
        <v>5</v>
      </c>
      <c r="C31" s="34"/>
      <c r="D31" s="34"/>
      <c r="E31" s="34"/>
      <c r="F31" s="7">
        <v>2747</v>
      </c>
      <c r="G31" s="37">
        <v>365</v>
      </c>
      <c r="H31" s="37">
        <v>381</v>
      </c>
      <c r="I31" s="37">
        <v>396</v>
      </c>
      <c r="J31" s="37">
        <v>412</v>
      </c>
      <c r="K31" s="58">
        <v>393</v>
      </c>
      <c r="L31" s="85">
        <v>393</v>
      </c>
      <c r="M31" s="76">
        <v>407</v>
      </c>
    </row>
  </sheetData>
  <mergeCells count="31">
    <mergeCell ref="A25:A26"/>
    <mergeCell ref="B25:B26"/>
    <mergeCell ref="C25:C26"/>
    <mergeCell ref="D25:D26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A19:A20"/>
    <mergeCell ref="B15:B16"/>
    <mergeCell ref="C15:C16"/>
    <mergeCell ref="A2:L2"/>
    <mergeCell ref="A3:L3"/>
    <mergeCell ref="A9:A10"/>
    <mergeCell ref="B9:B10"/>
    <mergeCell ref="C9:C10"/>
    <mergeCell ref="D9:D10"/>
    <mergeCell ref="E5:E8"/>
    <mergeCell ref="G5:L7"/>
    <mergeCell ref="D15:D16"/>
    <mergeCell ref="B19:B20"/>
    <mergeCell ref="C19:C20"/>
    <mergeCell ref="D19:D20"/>
    <mergeCell ref="B5:B8"/>
    <mergeCell ref="C5:C8"/>
    <mergeCell ref="D5:D8"/>
  </mergeCells>
  <pageMargins left="0.27" right="0.24" top="0.43" bottom="0.33" header="0.31496062992125984" footer="0.23"/>
  <pageSetup paperSize="9" scale="83" orientation="landscape" verticalDpi="0" r:id="rId1"/>
  <colBreaks count="1" manualBreakCount="1">
    <brk id="13" min="1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Министерство труда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Бабалян</dc:creator>
  <cp:lastModifiedBy>Правовой отдел</cp:lastModifiedBy>
  <cp:lastPrinted>2023-04-17T12:26:15Z</cp:lastPrinted>
  <dcterms:created xsi:type="dcterms:W3CDTF">2013-08-01T07:14:57Z</dcterms:created>
  <dcterms:modified xsi:type="dcterms:W3CDTF">2023-04-18T06:57:13Z</dcterms:modified>
</cp:coreProperties>
</file>