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Документ!$7:$9</definedName>
  </definedNames>
  <calcPr calcId="145621" fullCalcOnLoad="1"/>
</workbook>
</file>

<file path=xl/calcChain.xml><?xml version="1.0" encoding="utf-8"?>
<calcChain xmlns="http://schemas.openxmlformats.org/spreadsheetml/2006/main">
  <c r="G16" i="1" l="1"/>
  <c r="G11" i="1"/>
  <c r="G10" i="1" s="1"/>
  <c r="G113" i="1"/>
  <c r="G112" i="1" s="1"/>
  <c r="G111" i="1" s="1"/>
  <c r="G134" i="1"/>
  <c r="G133" i="1" s="1"/>
  <c r="G132" i="1" s="1"/>
  <c r="G161" i="1"/>
  <c r="G160" i="1"/>
  <c r="G157" i="1" s="1"/>
  <c r="G156" i="1" s="1"/>
  <c r="G155" i="1" s="1"/>
  <c r="G154" i="1" s="1"/>
  <c r="G153" i="1" s="1"/>
  <c r="G143" i="1"/>
  <c r="G142" i="1"/>
  <c r="G141" i="1"/>
  <c r="G140" i="1"/>
  <c r="G139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0" i="1"/>
  <c r="G109" i="1"/>
  <c r="G108" i="1"/>
  <c r="G107" i="1"/>
  <c r="G106" i="1"/>
  <c r="G105" i="1"/>
  <c r="G104" i="1"/>
  <c r="G101" i="1"/>
  <c r="G100" i="1"/>
  <c r="G99" i="1"/>
  <c r="G98" i="1"/>
  <c r="G97" i="1"/>
  <c r="G96" i="1"/>
  <c r="G95" i="1"/>
  <c r="G94" i="1"/>
  <c r="G93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97" i="1"/>
  <c r="G196" i="1"/>
  <c r="G195" i="1"/>
  <c r="G194" i="1"/>
  <c r="G193" i="1"/>
  <c r="G192" i="1"/>
  <c r="G191" i="1"/>
  <c r="G190" i="1"/>
  <c r="G189" i="1"/>
  <c r="G188" i="1"/>
  <c r="G187" i="1"/>
  <c r="G26" i="1"/>
  <c r="G25" i="1"/>
  <c r="G24" i="1"/>
  <c r="G23" i="1"/>
  <c r="G22" i="1"/>
  <c r="G21" i="1"/>
  <c r="G203" i="1"/>
  <c r="G202" i="1"/>
  <c r="G201" i="1"/>
  <c r="G200" i="1"/>
  <c r="G199" i="1"/>
  <c r="G198" i="1"/>
  <c r="G182" i="1"/>
  <c r="G180" i="1"/>
  <c r="G179" i="1" s="1"/>
  <c r="G178" i="1" s="1"/>
  <c r="G163" i="1" s="1"/>
  <c r="G162" i="1" s="1"/>
  <c r="G181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49" i="1" s="1"/>
  <c r="G48" i="1" s="1"/>
  <c r="G47" i="1" s="1"/>
  <c r="G46" i="1" s="1"/>
  <c r="G67" i="1"/>
  <c r="G66" i="1"/>
  <c r="G65" i="1"/>
  <c r="G64" i="1"/>
  <c r="G63" i="1"/>
  <c r="G62" i="1"/>
  <c r="G61" i="1"/>
  <c r="G60" i="1"/>
  <c r="G59" i="1"/>
  <c r="G58" i="1"/>
  <c r="G45" i="1"/>
  <c r="G44" i="1"/>
  <c r="G43" i="1"/>
  <c r="G42" i="1"/>
  <c r="G41" i="1"/>
  <c r="G40" i="1"/>
  <c r="G39" i="1"/>
  <c r="G38" i="1"/>
  <c r="G20" i="1"/>
  <c r="G19" i="1"/>
  <c r="G18" i="1"/>
  <c r="G17" i="1"/>
  <c r="G186" i="1"/>
  <c r="G185" i="1"/>
  <c r="G103" i="1" l="1"/>
  <c r="G102" i="1" s="1"/>
  <c r="G92" i="1" s="1"/>
  <c r="G204" i="1" s="1"/>
</calcChain>
</file>

<file path=xl/sharedStrings.xml><?xml version="1.0" encoding="utf-8"?>
<sst xmlns="http://schemas.openxmlformats.org/spreadsheetml/2006/main" count="663" uniqueCount="204">
  <si>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</si>
  <si>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</si>
  <si>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</si>
  <si>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</si>
  <si>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</si>
  <si>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</si>
  <si>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</si>
  <si>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0100</t>
  </si>
  <si>
    <t>100</t>
  </si>
  <si>
    <t>0104</t>
  </si>
  <si>
    <t>30 0 00 00000</t>
  </si>
  <si>
    <t>30 0 01 00000</t>
  </si>
  <si>
    <t>30 0 01 98020</t>
  </si>
  <si>
    <t>200</t>
  </si>
  <si>
    <t>240</t>
  </si>
  <si>
    <t>60 0 00 00000</t>
  </si>
  <si>
    <t>800</t>
  </si>
  <si>
    <t>850</t>
  </si>
  <si>
    <t>0111</t>
  </si>
  <si>
    <t>60 0 01 00000</t>
  </si>
  <si>
    <t>60 0 01 60010</t>
  </si>
  <si>
    <t>870</t>
  </si>
  <si>
    <t>0113</t>
  </si>
  <si>
    <t>500</t>
  </si>
  <si>
    <t>110</t>
  </si>
  <si>
    <t xml:space="preserve">  НАЦИОНАЛЬНАЯ ЭКОНОМИКА</t>
  </si>
  <si>
    <t>0400</t>
  </si>
  <si>
    <t>0409</t>
  </si>
  <si>
    <t>24 0 00 00000</t>
  </si>
  <si>
    <t>24 1 00 00000</t>
  </si>
  <si>
    <t>540</t>
  </si>
  <si>
    <t>24 1 04 00000</t>
  </si>
  <si>
    <t>24 1 04 24050</t>
  </si>
  <si>
    <t>400</t>
  </si>
  <si>
    <t>410</t>
  </si>
  <si>
    <t>24 1 04 L0180</t>
  </si>
  <si>
    <t>24 1 04 R0180</t>
  </si>
  <si>
    <t>24 1 05 00000</t>
  </si>
  <si>
    <t>24 1 05 85000</t>
  </si>
  <si>
    <t>0500</t>
  </si>
  <si>
    <t>05 0 00 00000</t>
  </si>
  <si>
    <t>0502</t>
  </si>
  <si>
    <t>0503</t>
  </si>
  <si>
    <t>0700</t>
  </si>
  <si>
    <t>0709</t>
  </si>
  <si>
    <t>0800</t>
  </si>
  <si>
    <t>0801</t>
  </si>
  <si>
    <t xml:space="preserve">  СОЦИАЛЬНАЯ ПОЛИТИКА</t>
  </si>
  <si>
    <t>1000</t>
  </si>
  <si>
    <t>1003</t>
  </si>
  <si>
    <t>05 1 00 00000</t>
  </si>
  <si>
    <t>05 1 01 00000</t>
  </si>
  <si>
    <t>300</t>
  </si>
  <si>
    <t>320</t>
  </si>
  <si>
    <t>05 1 01 R0200</t>
  </si>
  <si>
    <t>03 0 00 00000</t>
  </si>
  <si>
    <t>0106</t>
  </si>
  <si>
    <t>03 0 01 00000</t>
  </si>
  <si>
    <t>310</t>
  </si>
  <si>
    <t>03 0 01 03060</t>
  </si>
  <si>
    <t>03 0 02 00000</t>
  </si>
  <si>
    <t>03 0 02 03020</t>
  </si>
  <si>
    <t>0702</t>
  </si>
  <si>
    <t>11 0 00 00000</t>
  </si>
  <si>
    <t>11 1 00 00000</t>
  </si>
  <si>
    <t>07 0 00 00000</t>
  </si>
  <si>
    <t>07 0 01 00000</t>
  </si>
  <si>
    <t>07 0 01 07010</t>
  </si>
  <si>
    <t>11 1 02 00000</t>
  </si>
  <si>
    <t>11 1 02 51440</t>
  </si>
  <si>
    <t>11 1 02 51460</t>
  </si>
  <si>
    <t>0701</t>
  </si>
  <si>
    <t>02 0 00 00000</t>
  </si>
  <si>
    <t>02 1 00 00000</t>
  </si>
  <si>
    <t>02 1 01 00000</t>
  </si>
  <si>
    <t>02 1 01 02020</t>
  </si>
  <si>
    <t>02 4 00 00000</t>
  </si>
  <si>
    <t>02 4 02 00000</t>
  </si>
  <si>
    <t>02 4 02 02500</t>
  </si>
  <si>
    <t>02 2 00 00000</t>
  </si>
  <si>
    <t>02 2 01 00000</t>
  </si>
  <si>
    <t>02 2 01 02060</t>
  </si>
  <si>
    <t>02 3 00 00000</t>
  </si>
  <si>
    <t>02 3 01 00000</t>
  </si>
  <si>
    <t>02 3 01 02480</t>
  </si>
  <si>
    <t>02 4 02 50970</t>
  </si>
  <si>
    <t>02 4 02 L0970</t>
  </si>
  <si>
    <t>02 4 02 R0970</t>
  </si>
  <si>
    <t>02 5 00 00000</t>
  </si>
  <si>
    <t>02 5 01 00000</t>
  </si>
  <si>
    <t>02 5 01 02520</t>
  </si>
  <si>
    <t>02 5 04 00000</t>
  </si>
  <si>
    <t>02 5 04 02540</t>
  </si>
  <si>
    <t>Итого</t>
  </si>
  <si>
    <t>Поправки (+,-)</t>
  </si>
  <si>
    <t>к Решению Районного Собрания МР "Мещовский район"  "О внесении</t>
  </si>
  <si>
    <t>изменений в Решение "О бюджете муниципального района на 2016 год"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</si>
  <si>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</si>
  <si>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</si>
  <si>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</si>
  <si>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Основное мероприятие "Энергосбережение в сфере ЖКХ"</t>
  </si>
  <si>
    <t>Мероприятия, направленные на энергосбережение и повышение энергоэффективности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</si>
  <si>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</si>
  <si>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</si>
  <si>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Иные бюджетные ассигнования</t>
  </si>
  <si>
    <t>Обеспечение функционирования системы образования района</t>
  </si>
  <si>
    <t>Основное мероприятие "Обеспечение деятельности муниципальных учреждений образования"</t>
  </si>
  <si>
    <t>Подпрограмма "Обеспечение функционирования системы образования муниципального района и реализация муниципальных программ"</t>
  </si>
  <si>
    <t>Муниципальная программа муниципального района "Мещовский район" "Развитие образования в МР "Мещовский район"</t>
  </si>
  <si>
    <t>Другие вопросы в области образования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</si>
  <si>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</si>
  <si>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</si>
  <si>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Активная политика содействия занятости населения</t>
  </si>
  <si>
    <t>Основное мероприятие "Содействие занятости населения Мещовского района"</t>
  </si>
  <si>
    <t>Муниципальная программа муниципального района "Мещовский район" "Содействие занятости населения МР "Мещовский район"</t>
  </si>
  <si>
    <t>Обеспечение психологического сопровождения участников образовательного процесса</t>
  </si>
  <si>
    <t>Основное мероприятие "Обеспечение психологического сопровождения участников образовательного процесса в Мещовском районе"</t>
  </si>
  <si>
    <t>Иные закупки товаров, работ и услуг для обеспечения государственных (муниципальных) нужд</t>
  </si>
  <si>
    <t>Повышение уровня технического состояния зданий и сооружений муниципальных и государственных образовательных организаций Калужской области</t>
  </si>
  <si>
    <t>Повышение уровня технического состояния зданий и сооружений муниципальных организаций Мещовского района</t>
  </si>
  <si>
    <t>Создание в общеобразовательных организациях, расположенных в сельской местности. условий для занятий физической культурой и спортом</t>
  </si>
  <si>
    <t>Повышение уровня комплексной безопасности образовательных организаций</t>
  </si>
  <si>
    <t>Основное мероприятие "Повышение уровня комплексной безопасности образовательных организаций""</t>
  </si>
  <si>
    <t>Подпрограмма "Создание условий получения качественного образования"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</si>
  <si>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</t>
  </si>
  <si>
    <t>Основное мероприятие "Обеспечение предоставления дополнительного образования в муниципальных общеобразовательных организациях Мещовского района"</t>
  </si>
  <si>
    <t>Подпрограмма "Развитие дополнительного образования"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</si>
  <si>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</si>
  <si>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"Обеспечение предоставления качественого общего образования в муниципальных общеобразовательных организациях Мещовского района"</t>
  </si>
  <si>
    <t>Подпрограмма "Развитие общего образования"</t>
  </si>
  <si>
    <t>Общее образование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</si>
  <si>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организациях; финансовое обеспечение получения дошкольного образования в частных дошкольных образовательных организациях</t>
  </si>
  <si>
    <t>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</si>
  <si>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Подпрограмма "Развитие дошкольного образования"</t>
  </si>
  <si>
    <t>Дошкольное образование</t>
  </si>
  <si>
    <t>ОБРАЗОВАНИЕ</t>
  </si>
  <si>
    <t>Иные межбюджетные трансферты на проведение мероприятий по подключению общедоступных библиотек муниципальных образований к сети интернет и развитие системы библиотечного дела с учетом задачи расширения информационных технологий и оцифровки</t>
  </si>
  <si>
    <t>Иные межбюджетные трансферты на комплектование книжных фондов библиотек муниципальных образований</t>
  </si>
  <si>
    <t>Основное мероприятие "Развитие библиотечного дела"</t>
  </si>
  <si>
    <t>Подпрограмма "Развитие учреждений культуры и образования в сфере культуры"</t>
  </si>
  <si>
    <t>Муниципальная программа муниципального района "Мещовский район" "Развитие культуры в МР "Мещовский район"</t>
  </si>
  <si>
    <t xml:space="preserve"> Муниципальная программа муниципального района "Мещовский район" "Содействие занятости населения МР "Мещовский район"</t>
  </si>
  <si>
    <t>Культура</t>
  </si>
  <si>
    <t>Публичные нормативные социальные выплаты гражданам</t>
  </si>
  <si>
    <t>Социальное обеспечение и иные выплаты населению</t>
  </si>
  <si>
    <t>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</si>
  <si>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</si>
  <si>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Социальные выплаты гражданам, кроме публичных нормативных социальных выплат</t>
  </si>
  <si>
    <t>Осуществление деятельности по образованию патронатных семей для граждан пожилого возраста и инвалидов</t>
  </si>
  <si>
    <t>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</si>
  <si>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Муниципальная программа муниципального района "Мещовский район" "Социальная поддержка граждан в МР "Мещовский район"</t>
  </si>
  <si>
    <t>Социальное обеспечение населения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</si>
  <si>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</si>
  <si>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мероприятий подпрограммы "Обеспечение жильем молодых семей" федеральной целевой программы "Жилище" на 2015-2020 годы за счет средств областного бюджета</t>
  </si>
  <si>
    <t>Основное мероприятие "Обеспечение мер государственной поддержки молодых семей, нуждающихся в улучшении жилищных условий"</t>
  </si>
  <si>
    <t>Подпрограмма "Обеспечение жильём молодых семей"</t>
  </si>
  <si>
    <t>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</si>
  <si>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Резервные фонды местных администраций</t>
  </si>
  <si>
    <t>Основное мероприятие "Управлением резервным фондом"</t>
  </si>
  <si>
    <t>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</si>
  <si>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Иные межбюджетные трансферты</t>
  </si>
  <si>
    <t>Межбюджетные трансферты</t>
  </si>
  <si>
    <t>Благоустройство</t>
  </si>
  <si>
    <t>Коммунальное хозяйство</t>
  </si>
  <si>
    <t>ЖИЛИЩНО-КОММУНАЛЬНОЕ ХОЗЯЙСТВО</t>
  </si>
  <si>
    <t>Реализация мероприятий подпрограммы "Совершенствование и развитие сети автомобильных дорог Калужской области"</t>
  </si>
  <si>
    <t>Основное мероприятие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</si>
  <si>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Бюджетные инвестиции</t>
  </si>
  <si>
    <t>Капитальные вложения в объекты государственной (муниципальной) собственности</t>
  </si>
  <si>
    <t>Реализация мероприятий федеральной целевой программы "Устойчивое развитие сельских территорий на 2014-2017 годы и на период до 2020 года" за счет средств областного бюджета</t>
  </si>
  <si>
    <t>Реализация мероприятий федеральной целевой программы "Устойчивое развитие сельских территорий на 2014-2017 годы и на период до 2020 года" за счет средств бюджета МР "Мещовский район"</t>
  </si>
  <si>
    <t>Строительство и реконструкция автомобильных дорог общего пользования муниципального значения и искусственных дорожных сооружений на них</t>
  </si>
  <si>
    <t>Основное мероприятие "Строительство и реконструкция автомобильных дорог общего пользования муниципального значения и искусственных дорожных сооружений на них"</t>
  </si>
  <si>
    <t>Подпрограмма "Совершенствование и развитие сети автомобильных дорог Мещовского района"</t>
  </si>
  <si>
    <t>Резервные фонды</t>
  </si>
  <si>
    <t>Резервные средства</t>
  </si>
  <si>
    <t>Другие общегосударственные вопросы</t>
  </si>
  <si>
    <t>Дорожное хозяйство (дорожные фонды)</t>
  </si>
  <si>
    <t>Муниципальная программа муниципального района "Мещовский район" "Развитие дорожного хозяйства в МР "Мещовский район"</t>
  </si>
  <si>
    <t>0705</t>
  </si>
  <si>
    <t>02 5 03 00000</t>
  </si>
  <si>
    <t>02 5 03 02530</t>
  </si>
  <si>
    <t>Профессиональная подготовка, переподготовка и повышение квалификации</t>
  </si>
  <si>
    <t>Основное мероприятие "Обеспечение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 в Мещовском районе"</t>
  </si>
  <si>
    <t>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</t>
  </si>
  <si>
    <t>24 1 01 00000</t>
  </si>
  <si>
    <t>24 1 01 24010</t>
  </si>
  <si>
    <t>24 1 02 00000</t>
  </si>
  <si>
    <t>24 1 02 24020</t>
  </si>
  <si>
    <t>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</si>
  <si>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Содержание автомобильных дорог общего пользования муниципального значения и искусственных дорожных сооружений на них</t>
  </si>
  <si>
    <t>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</si>
  <si>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Капитальный ремонт и ремонт автомобильных дорог общего пользования муниципального значения и искусственных дорожных сооружений на них</t>
  </si>
  <si>
    <t>60 0 00 00490</t>
  </si>
  <si>
    <t>Центральный аппарат</t>
  </si>
  <si>
    <t>61 0 00 00000</t>
  </si>
  <si>
    <t>61 0 01 00000</t>
  </si>
  <si>
    <t>61 0 01 00490</t>
  </si>
  <si>
    <t>Ведомственная целевая программа "Совершенствование системы управления общественными финансами МР  "Мещовский район"</t>
  </si>
  <si>
    <t>Основное мероприятие "Повышение качества организации бюджетного процесса в Мещовском районе"</t>
  </si>
  <si>
    <t xml:space="preserve"> КУЛЬТУРА, КИНЕМАТОГРАФИЯ</t>
  </si>
  <si>
    <t>Приложение № 2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</si>
  <si>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</si>
  <si>
    <t>27 октября  2016 г.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</si>
</sst>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2" borderId="0">
      <alignment horizontal="left"/>
      <protection locked="0"/>
    </xf>
    <xf numFmtId="0" fontId="6" fillId="0" borderId="0">
      <alignment horizontal="left" vertical="top" wrapText="1"/>
    </xf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5" fillId="2" borderId="1">
      <alignment horizontal="left"/>
      <protection locked="0"/>
    </xf>
    <xf numFmtId="0" fontId="8" fillId="0" borderId="2">
      <alignment horizontal="center" vertical="center" wrapText="1"/>
    </xf>
    <xf numFmtId="0" fontId="6" fillId="0" borderId="2">
      <alignment horizontal="center" vertical="center" shrinkToFit="1"/>
    </xf>
    <xf numFmtId="0" fontId="5" fillId="2" borderId="3">
      <alignment horizontal="left"/>
      <protection locked="0"/>
    </xf>
    <xf numFmtId="49" fontId="8" fillId="0" borderId="2">
      <alignment horizontal="left" vertical="top" wrapText="1"/>
    </xf>
    <xf numFmtId="49" fontId="6" fillId="0" borderId="2">
      <alignment horizontal="left" vertical="top" wrapText="1"/>
    </xf>
    <xf numFmtId="0" fontId="5" fillId="2" borderId="4">
      <alignment horizontal="left"/>
      <protection locked="0"/>
    </xf>
    <xf numFmtId="0" fontId="8" fillId="0" borderId="2">
      <alignment horizontal="left"/>
    </xf>
    <xf numFmtId="0" fontId="6" fillId="0" borderId="4"/>
    <xf numFmtId="0" fontId="6" fillId="0" borderId="0">
      <alignment horizontal="left" wrapText="1"/>
    </xf>
    <xf numFmtId="49" fontId="8" fillId="0" borderId="2">
      <alignment horizontal="center" vertical="top" wrapText="1"/>
    </xf>
    <xf numFmtId="49" fontId="6" fillId="0" borderId="2">
      <alignment horizontal="center" vertical="top" wrapText="1"/>
    </xf>
    <xf numFmtId="4" fontId="8" fillId="3" borderId="2">
      <alignment horizontal="right" vertical="top" shrinkToFit="1"/>
    </xf>
    <xf numFmtId="4" fontId="6" fillId="3" borderId="2">
      <alignment horizontal="right" vertical="top" shrinkToFit="1"/>
    </xf>
    <xf numFmtId="4" fontId="8" fillId="4" borderId="2">
      <alignment horizontal="right" vertical="top" shrinkToFit="1"/>
    </xf>
    <xf numFmtId="0" fontId="6" fillId="0" borderId="0"/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6" fillId="0" borderId="5"/>
  </cellStyleXfs>
  <cellXfs count="42">
    <xf numFmtId="0" fontId="0" fillId="0" borderId="0" xfId="0"/>
    <xf numFmtId="0" fontId="0" fillId="0" borderId="0" xfId="0" applyProtection="1">
      <protection locked="0"/>
    </xf>
    <xf numFmtId="0" fontId="6" fillId="0" borderId="2" xfId="14" applyNumberFormat="1" applyProtection="1">
      <alignment horizontal="center" vertical="center" shrinkToFit="1"/>
      <protection locked="0"/>
    </xf>
    <xf numFmtId="49" fontId="6" fillId="0" borderId="2" xfId="23" applyNumberFormat="1" applyProtection="1">
      <alignment horizontal="center" vertical="top" wrapText="1"/>
      <protection locked="0"/>
    </xf>
    <xf numFmtId="49" fontId="6" fillId="0" borderId="2" xfId="17" applyNumberFormat="1" applyProtection="1">
      <alignment horizontal="left" vertical="top" wrapText="1"/>
      <protection locked="0"/>
    </xf>
    <xf numFmtId="4" fontId="6" fillId="3" borderId="2" xfId="25" applyNumberFormat="1" applyProtection="1">
      <alignment horizontal="right" vertical="top" shrinkToFit="1"/>
      <protection locked="0"/>
    </xf>
    <xf numFmtId="0" fontId="6" fillId="0" borderId="4" xfId="20" applyNumberFormat="1" applyProtection="1">
      <protection locked="0"/>
    </xf>
    <xf numFmtId="0" fontId="6" fillId="0" borderId="2" xfId="14" applyNumberFormat="1" applyFill="1" applyProtection="1">
      <alignment horizontal="center" vertical="center" shrinkToFit="1"/>
      <protection locked="0"/>
    </xf>
    <xf numFmtId="4" fontId="6" fillId="0" borderId="2" xfId="25" applyNumberFormat="1" applyFill="1" applyProtection="1">
      <alignment horizontal="right" vertical="top" shrinkToFit="1"/>
      <protection locked="0"/>
    </xf>
    <xf numFmtId="0" fontId="6" fillId="0" borderId="4" xfId="20" applyNumberFormat="1" applyFill="1" applyProtection="1">
      <protection locked="0"/>
    </xf>
    <xf numFmtId="0" fontId="0" fillId="0" borderId="0" xfId="0" applyFill="1" applyProtection="1">
      <protection locked="0"/>
    </xf>
    <xf numFmtId="4" fontId="9" fillId="0" borderId="2" xfId="24" applyNumberFormat="1" applyFont="1" applyFill="1" applyProtection="1">
      <alignment horizontal="right" vertical="top" shrinkToFit="1"/>
      <protection locked="0"/>
    </xf>
    <xf numFmtId="0" fontId="10" fillId="0" borderId="2" xfId="19" applyNumberFormat="1" applyFont="1" applyProtection="1">
      <alignment horizontal="left"/>
      <protection locked="0"/>
    </xf>
    <xf numFmtId="4" fontId="10" fillId="0" borderId="2" xfId="26" applyNumberFormat="1" applyFont="1" applyFill="1" applyProtection="1">
      <alignment horizontal="right" vertical="top" shrinkToFit="1"/>
      <protection locked="0"/>
    </xf>
    <xf numFmtId="4" fontId="10" fillId="4" borderId="2" xfId="26" applyNumberFormat="1" applyFont="1" applyProtection="1">
      <alignment horizontal="right" vertical="top" shrinkToFit="1"/>
      <protection locked="0"/>
    </xf>
    <xf numFmtId="0" fontId="2" fillId="0" borderId="0" xfId="0" applyFont="1" applyProtection="1">
      <protection locked="0"/>
    </xf>
    <xf numFmtId="4" fontId="11" fillId="0" borderId="2" xfId="25" applyNumberFormat="1" applyFont="1" applyFill="1" applyAlignment="1" applyProtection="1">
      <alignment horizontal="right" shrinkToFit="1"/>
      <protection locked="0"/>
    </xf>
    <xf numFmtId="49" fontId="6" fillId="0" borderId="2" xfId="23" applyNumberFormat="1" applyProtection="1">
      <alignment horizontal="center" vertical="top" wrapText="1"/>
      <protection locked="0"/>
    </xf>
    <xf numFmtId="49" fontId="6" fillId="0" borderId="2" xfId="17" applyNumberFormat="1" applyProtection="1">
      <alignment horizontal="left" vertical="top" wrapText="1"/>
      <protection locked="0"/>
    </xf>
    <xf numFmtId="49" fontId="8" fillId="0" borderId="2" xfId="17" applyNumberFormat="1" applyFont="1" applyProtection="1">
      <alignment horizontal="left" vertical="top" wrapText="1"/>
      <protection locked="0"/>
    </xf>
    <xf numFmtId="49" fontId="8" fillId="0" borderId="2" xfId="23" applyNumberFormat="1" applyFont="1" applyProtection="1">
      <alignment horizontal="center" vertical="top" wrapText="1"/>
      <protection locked="0"/>
    </xf>
    <xf numFmtId="4" fontId="8" fillId="0" borderId="2" xfId="25" applyNumberFormat="1" applyFont="1" applyFill="1" applyProtection="1">
      <alignment horizontal="right" vertical="top" shrinkToFit="1"/>
      <protection locked="0"/>
    </xf>
    <xf numFmtId="4" fontId="8" fillId="3" borderId="2" xfId="25" applyNumberFormat="1" applyFont="1" applyProtection="1">
      <alignment horizontal="right" vertical="top" shrinkToFit="1"/>
      <protection locked="0"/>
    </xf>
    <xf numFmtId="4" fontId="12" fillId="0" borderId="2" xfId="24" applyNumberFormat="1" applyFont="1" applyFill="1" applyProtection="1">
      <alignment horizontal="right" vertical="top" shrinkToFit="1"/>
      <protection locked="0"/>
    </xf>
    <xf numFmtId="0" fontId="1" fillId="0" borderId="0" xfId="0" applyFont="1" applyProtection="1">
      <protection locked="0"/>
    </xf>
    <xf numFmtId="0" fontId="6" fillId="0" borderId="0" xfId="21" applyNumberFormat="1" applyProtection="1">
      <alignment horizontal="left" wrapText="1"/>
      <protection locked="0"/>
    </xf>
    <xf numFmtId="0" fontId="6" fillId="0" borderId="0" xfId="21">
      <alignment horizontal="left" wrapText="1"/>
    </xf>
    <xf numFmtId="0" fontId="8" fillId="0" borderId="2" xfId="13" applyNumberFormat="1" applyFill="1" applyProtection="1">
      <alignment horizontal="center" vertical="center" wrapText="1"/>
      <protection locked="0"/>
    </xf>
    <xf numFmtId="0" fontId="8" fillId="0" borderId="2" xfId="13" applyFill="1">
      <alignment horizontal="center" vertical="center" wrapText="1"/>
    </xf>
    <xf numFmtId="0" fontId="8" fillId="0" borderId="2" xfId="13" applyNumberFormat="1" applyProtection="1">
      <alignment horizontal="center" vertical="center" wrapText="1"/>
      <protection locked="0"/>
    </xf>
    <xf numFmtId="0" fontId="8" fillId="0" borderId="2" xfId="13">
      <alignment horizontal="center" vertical="center" wrapText="1"/>
    </xf>
    <xf numFmtId="0" fontId="13" fillId="0" borderId="0" xfId="7" applyNumberFormat="1" applyFont="1" applyAlignment="1" applyProtection="1">
      <alignment horizontal="right" vertical="top" wrapText="1"/>
      <protection locked="0"/>
    </xf>
    <xf numFmtId="0" fontId="13" fillId="0" borderId="0" xfId="7" applyFont="1" applyAlignment="1">
      <alignment horizontal="right" vertical="top" wrapText="1"/>
    </xf>
    <xf numFmtId="0" fontId="13" fillId="0" borderId="0" xfId="8" applyNumberFormat="1" applyFont="1" applyBorder="1" applyAlignment="1" applyProtection="1">
      <alignment horizontal="right" wrapText="1"/>
      <protection locked="0"/>
    </xf>
    <xf numFmtId="0" fontId="9" fillId="0" borderId="0" xfId="9" applyNumberFormat="1" applyFont="1" applyAlignment="1" applyProtection="1">
      <alignment horizontal="right"/>
      <protection locked="0"/>
    </xf>
    <xf numFmtId="0" fontId="9" fillId="0" borderId="0" xfId="9" applyFont="1" applyAlignment="1">
      <alignment horizontal="right"/>
    </xf>
    <xf numFmtId="0" fontId="14" fillId="0" borderId="0" xfId="10" applyNumberFormat="1" applyFont="1" applyBorder="1" applyAlignment="1" applyProtection="1">
      <alignment horizontal="center" wrapText="1"/>
      <protection locked="0"/>
    </xf>
    <xf numFmtId="0" fontId="6" fillId="0" borderId="0" xfId="11" applyNumberFormat="1" applyProtection="1">
      <alignment horizontal="right"/>
      <protection locked="0"/>
    </xf>
    <xf numFmtId="0" fontId="6" fillId="0" borderId="0" xfId="11">
      <alignment horizontal="right"/>
    </xf>
    <xf numFmtId="0" fontId="0" fillId="0" borderId="0" xfId="0" applyAlignment="1" applyProtection="1">
      <alignment horizontal="right"/>
      <protection locked="0"/>
    </xf>
    <xf numFmtId="0" fontId="8" fillId="0" borderId="6" xfId="13" applyNumberFormat="1" applyFill="1" applyBorder="1" applyAlignment="1" applyProtection="1">
      <alignment horizontal="center" vertical="center" wrapText="1"/>
      <protection locked="0"/>
    </xf>
    <xf numFmtId="0" fontId="8" fillId="0" borderId="7" xfId="13" applyNumberFormat="1" applyFill="1" applyBorder="1" applyAlignment="1" applyProtection="1">
      <alignment horizontal="center" vertical="center" wrapTex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206"/>
  <sheetViews>
    <sheetView tabSelected="1" workbookViewId="0">
      <pane ySplit="9" topLeftCell="A10" activePane="bottomLeft" state="frozen"/>
      <selection pane="bottomLeft" activeCell="A4" sqref="A4:G4"/>
    </sheetView>
  </sheetViews>
  <sheetFormatPr defaultRowHeight="15" outlineLevelRow="7" x14ac:dyDescent="0.25"/>
  <cols>
    <col min="1" max="1" width="48.42578125" style="1" customWidth="1"/>
    <col min="2" max="2" width="9.28515625" style="1" customWidth="1"/>
    <col min="3" max="3" width="11.85546875" style="1" customWidth="1"/>
    <col min="4" max="4" width="9.7109375" style="1" customWidth="1"/>
    <col min="5" max="5" width="0.140625" style="10" hidden="1" customWidth="1"/>
    <col min="6" max="6" width="15.7109375" style="1" hidden="1" customWidth="1"/>
    <col min="7" max="7" width="15.140625" style="10" customWidth="1"/>
    <col min="8" max="8" width="7.28515625" style="1" customWidth="1"/>
    <col min="9" max="14" width="9.140625" style="1"/>
    <col min="15" max="15" width="9" style="1" customWidth="1"/>
    <col min="16" max="16384" width="9.140625" style="1"/>
  </cols>
  <sheetData>
    <row r="1" spans="1:7" x14ac:dyDescent="0.25">
      <c r="A1" s="39" t="s">
        <v>201</v>
      </c>
      <c r="B1" s="39"/>
      <c r="C1" s="39"/>
      <c r="D1" s="39"/>
      <c r="E1" s="39"/>
      <c r="F1" s="39"/>
      <c r="G1" s="39"/>
    </row>
    <row r="2" spans="1:7" ht="15" customHeight="1" x14ac:dyDescent="0.25">
      <c r="A2" s="31" t="s">
        <v>95</v>
      </c>
      <c r="B2" s="32"/>
      <c r="C2" s="32"/>
      <c r="D2" s="32"/>
      <c r="E2" s="32"/>
      <c r="F2" s="32"/>
      <c r="G2" s="32"/>
    </row>
    <row r="3" spans="1:7" ht="18" customHeight="1" x14ac:dyDescent="0.25">
      <c r="A3" s="33" t="s">
        <v>96</v>
      </c>
      <c r="B3" s="33"/>
      <c r="C3" s="33"/>
      <c r="D3" s="33"/>
      <c r="E3" s="33"/>
      <c r="F3" s="33"/>
      <c r="G3" s="33"/>
    </row>
    <row r="4" spans="1:7" ht="15.75" customHeight="1" x14ac:dyDescent="0.25">
      <c r="A4" s="34" t="s">
        <v>203</v>
      </c>
      <c r="B4" s="35"/>
      <c r="C4" s="35"/>
      <c r="D4" s="35"/>
      <c r="E4" s="35"/>
      <c r="F4" s="35"/>
      <c r="G4" s="35"/>
    </row>
    <row r="5" spans="1:7" ht="125.25" customHeight="1" x14ac:dyDescent="0.25">
      <c r="A5" s="36" t="s">
        <v>202</v>
      </c>
      <c r="B5" s="36"/>
      <c r="C5" s="36"/>
      <c r="D5" s="36"/>
      <c r="E5" s="36"/>
      <c r="F5" s="36"/>
      <c r="G5" s="36"/>
    </row>
    <row r="6" spans="1:7" ht="12.75" customHeight="1" x14ac:dyDescent="0.25">
      <c r="A6" s="37" t="s">
        <v>0</v>
      </c>
      <c r="B6" s="38"/>
      <c r="C6" s="38"/>
      <c r="D6" s="38"/>
      <c r="E6" s="38"/>
      <c r="F6" s="38"/>
      <c r="G6" s="38"/>
    </row>
    <row r="7" spans="1:7" ht="15.75" customHeight="1" x14ac:dyDescent="0.25">
      <c r="A7" s="29" t="s">
        <v>1</v>
      </c>
      <c r="B7" s="29" t="s">
        <v>2</v>
      </c>
      <c r="C7" s="29" t="s">
        <v>3</v>
      </c>
      <c r="D7" s="29" t="s">
        <v>4</v>
      </c>
      <c r="E7" s="27" t="s">
        <v>5</v>
      </c>
      <c r="F7" s="29" t="s">
        <v>6</v>
      </c>
      <c r="G7" s="40" t="s">
        <v>94</v>
      </c>
    </row>
    <row r="8" spans="1:7" ht="38.25" customHeight="1" x14ac:dyDescent="0.25">
      <c r="A8" s="30"/>
      <c r="B8" s="30"/>
      <c r="C8" s="30"/>
      <c r="D8" s="30"/>
      <c r="E8" s="28"/>
      <c r="F8" s="30"/>
      <c r="G8" s="41"/>
    </row>
    <row r="9" spans="1:7" ht="12.75" customHeight="1" x14ac:dyDescent="0.25">
      <c r="A9" s="2">
        <v>1</v>
      </c>
      <c r="B9" s="2">
        <v>3</v>
      </c>
      <c r="C9" s="2">
        <v>4</v>
      </c>
      <c r="D9" s="2">
        <v>5</v>
      </c>
      <c r="E9" s="7">
        <v>6</v>
      </c>
      <c r="F9" s="2">
        <v>7</v>
      </c>
      <c r="G9" s="7">
        <v>8</v>
      </c>
    </row>
    <row r="10" spans="1:7" s="24" customFormat="1" ht="15" customHeight="1" outlineLevel="1" x14ac:dyDescent="0.25">
      <c r="A10" s="19" t="s">
        <v>98</v>
      </c>
      <c r="B10" s="20" t="s">
        <v>7</v>
      </c>
      <c r="C10" s="20"/>
      <c r="D10" s="20"/>
      <c r="E10" s="21">
        <v>30035345.600000001</v>
      </c>
      <c r="F10" s="22">
        <v>31090811.559999999</v>
      </c>
      <c r="G10" s="23">
        <f>G11+G32+G38+G21</f>
        <v>3200076.32</v>
      </c>
    </row>
    <row r="11" spans="1:7" ht="43.5" customHeight="1" outlineLevel="2" x14ac:dyDescent="0.25">
      <c r="A11" s="4" t="s">
        <v>97</v>
      </c>
      <c r="B11" s="3" t="s">
        <v>9</v>
      </c>
      <c r="C11" s="3"/>
      <c r="D11" s="3"/>
      <c r="E11" s="8">
        <v>27768970</v>
      </c>
      <c r="F11" s="5">
        <v>29073123.149999999</v>
      </c>
      <c r="G11" s="11">
        <f>G12+G16</f>
        <v>1734776.96</v>
      </c>
    </row>
    <row r="12" spans="1:7" ht="54" customHeight="1" outlineLevel="2" x14ac:dyDescent="0.25">
      <c r="A12" s="18" t="s">
        <v>159</v>
      </c>
      <c r="B12" s="17" t="s">
        <v>9</v>
      </c>
      <c r="C12" s="17" t="s">
        <v>15</v>
      </c>
      <c r="D12" s="17"/>
      <c r="E12" s="8"/>
      <c r="F12" s="5"/>
      <c r="G12" s="11">
        <v>457283</v>
      </c>
    </row>
    <row r="13" spans="1:7" ht="15.75" customHeight="1" outlineLevel="2" x14ac:dyDescent="0.25">
      <c r="A13" s="18" t="s">
        <v>194</v>
      </c>
      <c r="B13" s="17" t="s">
        <v>9</v>
      </c>
      <c r="C13" s="17" t="s">
        <v>193</v>
      </c>
      <c r="D13" s="17"/>
      <c r="E13" s="8"/>
      <c r="F13" s="5"/>
      <c r="G13" s="11">
        <v>457283</v>
      </c>
    </row>
    <row r="14" spans="1:7" ht="28.5" customHeight="1" outlineLevel="2" x14ac:dyDescent="0.25">
      <c r="A14" s="18" t="s">
        <v>102</v>
      </c>
      <c r="B14" s="17" t="s">
        <v>9</v>
      </c>
      <c r="C14" s="17" t="s">
        <v>193</v>
      </c>
      <c r="D14" s="17" t="s">
        <v>13</v>
      </c>
      <c r="E14" s="8"/>
      <c r="F14" s="5"/>
      <c r="G14" s="11">
        <v>457283</v>
      </c>
    </row>
    <row r="15" spans="1:7" ht="27" customHeight="1" outlineLevel="2" x14ac:dyDescent="0.25">
      <c r="A15" s="18" t="s">
        <v>117</v>
      </c>
      <c r="B15" s="17" t="s">
        <v>9</v>
      </c>
      <c r="C15" s="17" t="s">
        <v>193</v>
      </c>
      <c r="D15" s="17" t="s">
        <v>14</v>
      </c>
      <c r="E15" s="8"/>
      <c r="F15" s="5"/>
      <c r="G15" s="11">
        <v>457283</v>
      </c>
    </row>
    <row r="16" spans="1:7" ht="42.75" customHeight="1" outlineLevel="3" x14ac:dyDescent="0.25">
      <c r="A16" s="4" t="s">
        <v>99</v>
      </c>
      <c r="B16" s="3" t="s">
        <v>9</v>
      </c>
      <c r="C16" s="3" t="s">
        <v>10</v>
      </c>
      <c r="D16" s="3"/>
      <c r="E16" s="8">
        <v>0</v>
      </c>
      <c r="F16" s="5">
        <v>1277493.96</v>
      </c>
      <c r="G16" s="11">
        <f t="shared" ref="G16:G78" si="0">F16-E16</f>
        <v>1277493.96</v>
      </c>
    </row>
    <row r="17" spans="1:7" ht="16.5" customHeight="1" outlineLevel="4" x14ac:dyDescent="0.25">
      <c r="A17" s="4" t="s">
        <v>100</v>
      </c>
      <c r="B17" s="3" t="s">
        <v>9</v>
      </c>
      <c r="C17" s="3" t="s">
        <v>11</v>
      </c>
      <c r="D17" s="3"/>
      <c r="E17" s="8">
        <v>0</v>
      </c>
      <c r="F17" s="5">
        <v>1277493.96</v>
      </c>
      <c r="G17" s="11">
        <f t="shared" si="0"/>
        <v>1277493.96</v>
      </c>
    </row>
    <row r="18" spans="1:7" ht="28.5" customHeight="1" outlineLevel="5" x14ac:dyDescent="0.25">
      <c r="A18" s="4" t="s">
        <v>101</v>
      </c>
      <c r="B18" s="3" t="s">
        <v>9</v>
      </c>
      <c r="C18" s="3" t="s">
        <v>12</v>
      </c>
      <c r="D18" s="3"/>
      <c r="E18" s="8">
        <v>0</v>
      </c>
      <c r="F18" s="5">
        <v>1277493.96</v>
      </c>
      <c r="G18" s="11">
        <f t="shared" si="0"/>
        <v>1277493.96</v>
      </c>
    </row>
    <row r="19" spans="1:7" ht="28.5" customHeight="1" outlineLevel="6" x14ac:dyDescent="0.25">
      <c r="A19" s="4" t="s">
        <v>102</v>
      </c>
      <c r="B19" s="3" t="s">
        <v>9</v>
      </c>
      <c r="C19" s="3" t="s">
        <v>12</v>
      </c>
      <c r="D19" s="3" t="s">
        <v>13</v>
      </c>
      <c r="E19" s="8">
        <v>0</v>
      </c>
      <c r="F19" s="5">
        <v>1277493.96</v>
      </c>
      <c r="G19" s="11">
        <f t="shared" si="0"/>
        <v>1277493.96</v>
      </c>
    </row>
    <row r="20" spans="1:7" ht="28.5" customHeight="1" outlineLevel="7" x14ac:dyDescent="0.25">
      <c r="A20" s="4" t="s">
        <v>117</v>
      </c>
      <c r="B20" s="3" t="s">
        <v>9</v>
      </c>
      <c r="C20" s="3" t="s">
        <v>12</v>
      </c>
      <c r="D20" s="3" t="s">
        <v>14</v>
      </c>
      <c r="E20" s="8">
        <v>0</v>
      </c>
      <c r="F20" s="5">
        <v>1277493.96</v>
      </c>
      <c r="G20" s="11">
        <f t="shared" si="0"/>
        <v>1277493.96</v>
      </c>
    </row>
    <row r="21" spans="1:7" ht="42.75" customHeight="1" outlineLevel="2" x14ac:dyDescent="0.25">
      <c r="A21" s="4" t="s">
        <v>152</v>
      </c>
      <c r="B21" s="3" t="s">
        <v>56</v>
      </c>
      <c r="C21" s="3"/>
      <c r="D21" s="3"/>
      <c r="E21" s="8"/>
      <c r="F21" s="5">
        <v>5101186.0199999996</v>
      </c>
      <c r="G21" s="8">
        <f>G22+G27</f>
        <v>1906527.02</v>
      </c>
    </row>
    <row r="22" spans="1:7" ht="42.75" customHeight="1" outlineLevel="3" x14ac:dyDescent="0.25">
      <c r="A22" s="4" t="s">
        <v>99</v>
      </c>
      <c r="B22" s="3" t="s">
        <v>56</v>
      </c>
      <c r="C22" s="3" t="s">
        <v>10</v>
      </c>
      <c r="D22" s="3"/>
      <c r="E22" s="8"/>
      <c r="F22" s="5">
        <v>770527.02</v>
      </c>
      <c r="G22" s="8">
        <f>F22-E22</f>
        <v>770527.02</v>
      </c>
    </row>
    <row r="23" spans="1:7" ht="18" customHeight="1" outlineLevel="4" x14ac:dyDescent="0.25">
      <c r="A23" s="4" t="s">
        <v>100</v>
      </c>
      <c r="B23" s="3" t="s">
        <v>56</v>
      </c>
      <c r="C23" s="3" t="s">
        <v>11</v>
      </c>
      <c r="D23" s="3"/>
      <c r="E23" s="8"/>
      <c r="F23" s="5">
        <v>770527.02</v>
      </c>
      <c r="G23" s="8">
        <f>F23-E23</f>
        <v>770527.02</v>
      </c>
    </row>
    <row r="24" spans="1:7" ht="28.5" customHeight="1" outlineLevel="5" x14ac:dyDescent="0.25">
      <c r="A24" s="4" t="s">
        <v>101</v>
      </c>
      <c r="B24" s="3" t="s">
        <v>56</v>
      </c>
      <c r="C24" s="3" t="s">
        <v>12</v>
      </c>
      <c r="D24" s="3"/>
      <c r="E24" s="8"/>
      <c r="F24" s="5">
        <v>770527.02</v>
      </c>
      <c r="G24" s="8">
        <f>F24-E24</f>
        <v>770527.02</v>
      </c>
    </row>
    <row r="25" spans="1:7" ht="28.5" customHeight="1" outlineLevel="6" x14ac:dyDescent="0.25">
      <c r="A25" s="4" t="s">
        <v>102</v>
      </c>
      <c r="B25" s="3" t="s">
        <v>56</v>
      </c>
      <c r="C25" s="3" t="s">
        <v>12</v>
      </c>
      <c r="D25" s="3" t="s">
        <v>13</v>
      </c>
      <c r="E25" s="8"/>
      <c r="F25" s="5">
        <v>770527.02</v>
      </c>
      <c r="G25" s="8">
        <f>F25-E25</f>
        <v>770527.02</v>
      </c>
    </row>
    <row r="26" spans="1:7" ht="28.5" customHeight="1" outlineLevel="7" x14ac:dyDescent="0.25">
      <c r="A26" s="4" t="s">
        <v>117</v>
      </c>
      <c r="B26" s="3" t="s">
        <v>56</v>
      </c>
      <c r="C26" s="3" t="s">
        <v>12</v>
      </c>
      <c r="D26" s="3" t="s">
        <v>14</v>
      </c>
      <c r="E26" s="8"/>
      <c r="F26" s="5">
        <v>770527.02</v>
      </c>
      <c r="G26" s="8">
        <f>F26-E26</f>
        <v>770527.02</v>
      </c>
    </row>
    <row r="27" spans="1:7" ht="41.25" customHeight="1" outlineLevel="7" x14ac:dyDescent="0.25">
      <c r="A27" s="18" t="s">
        <v>198</v>
      </c>
      <c r="B27" s="17" t="s">
        <v>56</v>
      </c>
      <c r="C27" s="17" t="s">
        <v>195</v>
      </c>
      <c r="D27" s="17"/>
      <c r="E27" s="8"/>
      <c r="F27" s="5"/>
      <c r="G27" s="8">
        <v>1136000</v>
      </c>
    </row>
    <row r="28" spans="1:7" ht="29.25" customHeight="1" outlineLevel="7" x14ac:dyDescent="0.25">
      <c r="A28" s="18" t="s">
        <v>199</v>
      </c>
      <c r="B28" s="17" t="s">
        <v>56</v>
      </c>
      <c r="C28" s="17" t="s">
        <v>196</v>
      </c>
      <c r="D28" s="17"/>
      <c r="E28" s="8"/>
      <c r="F28" s="5"/>
      <c r="G28" s="8">
        <v>1136000</v>
      </c>
    </row>
    <row r="29" spans="1:7" ht="17.25" customHeight="1" outlineLevel="7" x14ac:dyDescent="0.25">
      <c r="A29" s="18" t="s">
        <v>194</v>
      </c>
      <c r="B29" s="17" t="s">
        <v>56</v>
      </c>
      <c r="C29" s="17" t="s">
        <v>197</v>
      </c>
      <c r="D29" s="17"/>
      <c r="E29" s="8"/>
      <c r="F29" s="5"/>
      <c r="G29" s="8">
        <v>1136000</v>
      </c>
    </row>
    <row r="30" spans="1:7" ht="28.5" customHeight="1" outlineLevel="7" x14ac:dyDescent="0.25">
      <c r="A30" s="18" t="s">
        <v>102</v>
      </c>
      <c r="B30" s="17" t="s">
        <v>56</v>
      </c>
      <c r="C30" s="17" t="s">
        <v>197</v>
      </c>
      <c r="D30" s="17" t="s">
        <v>13</v>
      </c>
      <c r="E30" s="8"/>
      <c r="F30" s="5"/>
      <c r="G30" s="8">
        <v>1136000</v>
      </c>
    </row>
    <row r="31" spans="1:7" ht="28.5" customHeight="1" outlineLevel="7" x14ac:dyDescent="0.25">
      <c r="A31" s="18" t="s">
        <v>117</v>
      </c>
      <c r="B31" s="17" t="s">
        <v>56</v>
      </c>
      <c r="C31" s="17" t="s">
        <v>197</v>
      </c>
      <c r="D31" s="17" t="s">
        <v>14</v>
      </c>
      <c r="E31" s="8"/>
      <c r="F31" s="5"/>
      <c r="G31" s="8">
        <v>1136000</v>
      </c>
    </row>
    <row r="32" spans="1:7" ht="15" customHeight="1" outlineLevel="2" x14ac:dyDescent="0.25">
      <c r="A32" s="4" t="s">
        <v>174</v>
      </c>
      <c r="B32" s="3" t="s">
        <v>18</v>
      </c>
      <c r="C32" s="3"/>
      <c r="D32" s="3"/>
      <c r="E32" s="8">
        <v>759485.85</v>
      </c>
      <c r="F32" s="5">
        <v>327828.84999999998</v>
      </c>
      <c r="G32" s="11">
        <v>-650856.66</v>
      </c>
    </row>
    <row r="33" spans="1:7" ht="57" customHeight="1" outlineLevel="3" x14ac:dyDescent="0.25">
      <c r="A33" s="4" t="s">
        <v>159</v>
      </c>
      <c r="B33" s="3" t="s">
        <v>18</v>
      </c>
      <c r="C33" s="3" t="s">
        <v>15</v>
      </c>
      <c r="D33" s="3"/>
      <c r="E33" s="8">
        <v>759485.85</v>
      </c>
      <c r="F33" s="5">
        <v>327828.84999999998</v>
      </c>
      <c r="G33" s="11">
        <v>-650856.66</v>
      </c>
    </row>
    <row r="34" spans="1:7" ht="28.5" customHeight="1" outlineLevel="4" x14ac:dyDescent="0.25">
      <c r="A34" s="4" t="s">
        <v>158</v>
      </c>
      <c r="B34" s="3" t="s">
        <v>18</v>
      </c>
      <c r="C34" s="3" t="s">
        <v>19</v>
      </c>
      <c r="D34" s="3"/>
      <c r="E34" s="8">
        <v>759485.85</v>
      </c>
      <c r="F34" s="5">
        <v>327828.84999999998</v>
      </c>
      <c r="G34" s="11">
        <v>-650856.66</v>
      </c>
    </row>
    <row r="35" spans="1:7" ht="15" customHeight="1" outlineLevel="5" x14ac:dyDescent="0.25">
      <c r="A35" s="4" t="s">
        <v>157</v>
      </c>
      <c r="B35" s="3" t="s">
        <v>18</v>
      </c>
      <c r="C35" s="3" t="s">
        <v>20</v>
      </c>
      <c r="D35" s="3"/>
      <c r="E35" s="8">
        <v>759485.85</v>
      </c>
      <c r="F35" s="5">
        <v>327828.84999999998</v>
      </c>
      <c r="G35" s="11">
        <v>-650856.66</v>
      </c>
    </row>
    <row r="36" spans="1:7" ht="15" customHeight="1" outlineLevel="6" x14ac:dyDescent="0.25">
      <c r="A36" s="4" t="s">
        <v>104</v>
      </c>
      <c r="B36" s="3" t="s">
        <v>18</v>
      </c>
      <c r="C36" s="3" t="s">
        <v>20</v>
      </c>
      <c r="D36" s="3" t="s">
        <v>16</v>
      </c>
      <c r="E36" s="8">
        <v>759485.85</v>
      </c>
      <c r="F36" s="5">
        <v>327828.84999999998</v>
      </c>
      <c r="G36" s="11">
        <v>-650856.66</v>
      </c>
    </row>
    <row r="37" spans="1:7" ht="15" customHeight="1" outlineLevel="7" x14ac:dyDescent="0.25">
      <c r="A37" s="4" t="s">
        <v>175</v>
      </c>
      <c r="B37" s="3" t="s">
        <v>18</v>
      </c>
      <c r="C37" s="3" t="s">
        <v>20</v>
      </c>
      <c r="D37" s="3" t="s">
        <v>21</v>
      </c>
      <c r="E37" s="8">
        <v>759485.85</v>
      </c>
      <c r="F37" s="5">
        <v>327828.84999999998</v>
      </c>
      <c r="G37" s="11">
        <v>-650856.66</v>
      </c>
    </row>
    <row r="38" spans="1:7" ht="15" customHeight="1" outlineLevel="2" x14ac:dyDescent="0.25">
      <c r="A38" s="4" t="s">
        <v>176</v>
      </c>
      <c r="B38" s="3" t="s">
        <v>22</v>
      </c>
      <c r="C38" s="3"/>
      <c r="D38" s="3"/>
      <c r="E38" s="8">
        <v>748301.75</v>
      </c>
      <c r="F38" s="5">
        <v>957930.75</v>
      </c>
      <c r="G38" s="11">
        <f t="shared" si="0"/>
        <v>209629</v>
      </c>
    </row>
    <row r="39" spans="1:7" ht="57" customHeight="1" outlineLevel="3" x14ac:dyDescent="0.25">
      <c r="A39" s="4" t="s">
        <v>159</v>
      </c>
      <c r="B39" s="3" t="s">
        <v>22</v>
      </c>
      <c r="C39" s="3" t="s">
        <v>15</v>
      </c>
      <c r="D39" s="3"/>
      <c r="E39" s="8">
        <v>748301.37</v>
      </c>
      <c r="F39" s="5">
        <v>957930.75</v>
      </c>
      <c r="G39" s="11">
        <f t="shared" si="0"/>
        <v>209629.38</v>
      </c>
    </row>
    <row r="40" spans="1:7" ht="28.5" customHeight="1" outlineLevel="4" x14ac:dyDescent="0.25">
      <c r="A40" s="4" t="s">
        <v>158</v>
      </c>
      <c r="B40" s="3" t="s">
        <v>22</v>
      </c>
      <c r="C40" s="3" t="s">
        <v>19</v>
      </c>
      <c r="D40" s="3"/>
      <c r="E40" s="8">
        <v>116551.75</v>
      </c>
      <c r="F40" s="5">
        <v>326180.75</v>
      </c>
      <c r="G40" s="11">
        <f t="shared" si="0"/>
        <v>209629</v>
      </c>
    </row>
    <row r="41" spans="1:7" ht="15" customHeight="1" outlineLevel="5" x14ac:dyDescent="0.25">
      <c r="A41" s="4" t="s">
        <v>157</v>
      </c>
      <c r="B41" s="3" t="s">
        <v>22</v>
      </c>
      <c r="C41" s="3" t="s">
        <v>20</v>
      </c>
      <c r="D41" s="3"/>
      <c r="E41" s="8">
        <v>116551.75</v>
      </c>
      <c r="F41" s="5">
        <v>326180.75</v>
      </c>
      <c r="G41" s="11">
        <f t="shared" si="0"/>
        <v>209629</v>
      </c>
    </row>
    <row r="42" spans="1:7" ht="28.5" customHeight="1" outlineLevel="6" x14ac:dyDescent="0.25">
      <c r="A42" s="4" t="s">
        <v>102</v>
      </c>
      <c r="B42" s="3" t="s">
        <v>22</v>
      </c>
      <c r="C42" s="3" t="s">
        <v>20</v>
      </c>
      <c r="D42" s="3" t="s">
        <v>13</v>
      </c>
      <c r="E42" s="8">
        <v>116551.75</v>
      </c>
      <c r="F42" s="5">
        <v>159080.75</v>
      </c>
      <c r="G42" s="11">
        <f t="shared" si="0"/>
        <v>42529</v>
      </c>
    </row>
    <row r="43" spans="1:7" ht="28.5" customHeight="1" outlineLevel="7" x14ac:dyDescent="0.25">
      <c r="A43" s="4" t="s">
        <v>117</v>
      </c>
      <c r="B43" s="3" t="s">
        <v>22</v>
      </c>
      <c r="C43" s="3" t="s">
        <v>20</v>
      </c>
      <c r="D43" s="3" t="s">
        <v>14</v>
      </c>
      <c r="E43" s="8">
        <v>116551.75</v>
      </c>
      <c r="F43" s="5">
        <v>159080.75</v>
      </c>
      <c r="G43" s="11">
        <f t="shared" si="0"/>
        <v>42529</v>
      </c>
    </row>
    <row r="44" spans="1:7" ht="15" customHeight="1" outlineLevel="6" x14ac:dyDescent="0.25">
      <c r="A44" s="4" t="s">
        <v>104</v>
      </c>
      <c r="B44" s="3" t="s">
        <v>22</v>
      </c>
      <c r="C44" s="3" t="s">
        <v>20</v>
      </c>
      <c r="D44" s="3" t="s">
        <v>16</v>
      </c>
      <c r="E44" s="8">
        <v>0</v>
      </c>
      <c r="F44" s="5">
        <v>167100</v>
      </c>
      <c r="G44" s="11">
        <f t="shared" si="0"/>
        <v>167100</v>
      </c>
    </row>
    <row r="45" spans="1:7" ht="15" customHeight="1" outlineLevel="7" x14ac:dyDescent="0.25">
      <c r="A45" s="4" t="s">
        <v>103</v>
      </c>
      <c r="B45" s="3" t="s">
        <v>22</v>
      </c>
      <c r="C45" s="3" t="s">
        <v>20</v>
      </c>
      <c r="D45" s="3" t="s">
        <v>17</v>
      </c>
      <c r="E45" s="8">
        <v>0</v>
      </c>
      <c r="F45" s="5">
        <v>167100</v>
      </c>
      <c r="G45" s="11">
        <f t="shared" si="0"/>
        <v>167100</v>
      </c>
    </row>
    <row r="46" spans="1:7" s="24" customFormat="1" ht="15" customHeight="1" outlineLevel="1" x14ac:dyDescent="0.25">
      <c r="A46" s="19" t="s">
        <v>25</v>
      </c>
      <c r="B46" s="20" t="s">
        <v>26</v>
      </c>
      <c r="C46" s="20"/>
      <c r="D46" s="20"/>
      <c r="E46" s="21">
        <v>34217027.75</v>
      </c>
      <c r="F46" s="22">
        <v>45853313.359999999</v>
      </c>
      <c r="G46" s="23">
        <f>G47</f>
        <v>16234054.609999999</v>
      </c>
    </row>
    <row r="47" spans="1:7" ht="15" customHeight="1" outlineLevel="2" x14ac:dyDescent="0.25">
      <c r="A47" s="4" t="s">
        <v>177</v>
      </c>
      <c r="B47" s="3" t="s">
        <v>27</v>
      </c>
      <c r="C47" s="3"/>
      <c r="D47" s="3"/>
      <c r="E47" s="8">
        <v>29814701.75</v>
      </c>
      <c r="F47" s="5">
        <v>41450987.359999999</v>
      </c>
      <c r="G47" s="11">
        <f>G48</f>
        <v>16234054.609999999</v>
      </c>
    </row>
    <row r="48" spans="1:7" ht="40.5" customHeight="1" outlineLevel="3" x14ac:dyDescent="0.25">
      <c r="A48" s="4" t="s">
        <v>178</v>
      </c>
      <c r="B48" s="3" t="s">
        <v>27</v>
      </c>
      <c r="C48" s="3" t="s">
        <v>28</v>
      </c>
      <c r="D48" s="3"/>
      <c r="E48" s="8">
        <v>29814701.75</v>
      </c>
      <c r="F48" s="5">
        <v>41450987.359999999</v>
      </c>
      <c r="G48" s="11">
        <f>G49</f>
        <v>16234054.609999999</v>
      </c>
    </row>
    <row r="49" spans="1:7" ht="28.5" customHeight="1" outlineLevel="4" x14ac:dyDescent="0.25">
      <c r="A49" s="4" t="s">
        <v>173</v>
      </c>
      <c r="B49" s="3" t="s">
        <v>27</v>
      </c>
      <c r="C49" s="3" t="s">
        <v>29</v>
      </c>
      <c r="D49" s="3"/>
      <c r="E49" s="8">
        <v>29639701.75</v>
      </c>
      <c r="F49" s="5">
        <v>41275987.359999999</v>
      </c>
      <c r="G49" s="11">
        <f>G50+G54+G58+G68</f>
        <v>16234054.609999999</v>
      </c>
    </row>
    <row r="50" spans="1:7" ht="41.25" customHeight="1" outlineLevel="4" x14ac:dyDescent="0.25">
      <c r="A50" s="18" t="s">
        <v>189</v>
      </c>
      <c r="B50" s="17" t="s">
        <v>27</v>
      </c>
      <c r="C50" s="17" t="s">
        <v>185</v>
      </c>
      <c r="D50" s="17"/>
      <c r="E50" s="8"/>
      <c r="F50" s="5"/>
      <c r="G50" s="11">
        <v>330600</v>
      </c>
    </row>
    <row r="51" spans="1:7" ht="42" customHeight="1" outlineLevel="4" x14ac:dyDescent="0.25">
      <c r="A51" s="18" t="s">
        <v>190</v>
      </c>
      <c r="B51" s="17" t="s">
        <v>27</v>
      </c>
      <c r="C51" s="17" t="s">
        <v>186</v>
      </c>
      <c r="D51" s="17"/>
      <c r="E51" s="8"/>
      <c r="F51" s="5"/>
      <c r="G51" s="11">
        <v>330600</v>
      </c>
    </row>
    <row r="52" spans="1:7" ht="17.25" customHeight="1" outlineLevel="4" x14ac:dyDescent="0.25">
      <c r="A52" s="18" t="s">
        <v>161</v>
      </c>
      <c r="B52" s="17" t="s">
        <v>27</v>
      </c>
      <c r="C52" s="17" t="s">
        <v>186</v>
      </c>
      <c r="D52" s="17" t="s">
        <v>23</v>
      </c>
      <c r="E52" s="8"/>
      <c r="F52" s="5"/>
      <c r="G52" s="11">
        <v>330600</v>
      </c>
    </row>
    <row r="53" spans="1:7" ht="19.5" customHeight="1" outlineLevel="4" x14ac:dyDescent="0.25">
      <c r="A53" s="18" t="s">
        <v>160</v>
      </c>
      <c r="B53" s="17" t="s">
        <v>27</v>
      </c>
      <c r="C53" s="17" t="s">
        <v>186</v>
      </c>
      <c r="D53" s="17" t="s">
        <v>30</v>
      </c>
      <c r="E53" s="8"/>
      <c r="F53" s="5"/>
      <c r="G53" s="11">
        <v>330600</v>
      </c>
    </row>
    <row r="54" spans="1:7" ht="53.25" customHeight="1" outlineLevel="4" x14ac:dyDescent="0.25">
      <c r="A54" s="18" t="s">
        <v>191</v>
      </c>
      <c r="B54" s="17" t="s">
        <v>27</v>
      </c>
      <c r="C54" s="17" t="s">
        <v>187</v>
      </c>
      <c r="D54" s="17"/>
      <c r="E54" s="8"/>
      <c r="F54" s="5"/>
      <c r="G54" s="11">
        <v>4267169</v>
      </c>
    </row>
    <row r="55" spans="1:7" ht="39" customHeight="1" outlineLevel="4" x14ac:dyDescent="0.25">
      <c r="A55" s="18" t="s">
        <v>192</v>
      </c>
      <c r="B55" s="17" t="s">
        <v>27</v>
      </c>
      <c r="C55" s="17" t="s">
        <v>188</v>
      </c>
      <c r="D55" s="17"/>
      <c r="E55" s="8"/>
      <c r="F55" s="5"/>
      <c r="G55" s="11">
        <v>4267169</v>
      </c>
    </row>
    <row r="56" spans="1:7" ht="29.25" customHeight="1" outlineLevel="4" x14ac:dyDescent="0.25">
      <c r="A56" s="18" t="s">
        <v>102</v>
      </c>
      <c r="B56" s="17" t="s">
        <v>27</v>
      </c>
      <c r="C56" s="17" t="s">
        <v>188</v>
      </c>
      <c r="D56" s="17" t="s">
        <v>13</v>
      </c>
      <c r="E56" s="8"/>
      <c r="F56" s="5"/>
      <c r="G56" s="11">
        <v>4267169</v>
      </c>
    </row>
    <row r="57" spans="1:7" ht="30" customHeight="1" outlineLevel="4" x14ac:dyDescent="0.25">
      <c r="A57" s="18" t="s">
        <v>117</v>
      </c>
      <c r="B57" s="17" t="s">
        <v>27</v>
      </c>
      <c r="C57" s="17" t="s">
        <v>188</v>
      </c>
      <c r="D57" s="17" t="s">
        <v>14</v>
      </c>
      <c r="E57" s="8"/>
      <c r="F57" s="5"/>
      <c r="G57" s="11">
        <v>4267169</v>
      </c>
    </row>
    <row r="58" spans="1:7" ht="57" customHeight="1" outlineLevel="5" x14ac:dyDescent="0.25">
      <c r="A58" s="4" t="s">
        <v>172</v>
      </c>
      <c r="B58" s="3" t="s">
        <v>27</v>
      </c>
      <c r="C58" s="3" t="s">
        <v>31</v>
      </c>
      <c r="D58" s="3"/>
      <c r="E58" s="8">
        <v>12359242</v>
      </c>
      <c r="F58" s="5">
        <v>22179203.66</v>
      </c>
      <c r="G58" s="11">
        <f t="shared" si="0"/>
        <v>9819961.6600000001</v>
      </c>
    </row>
    <row r="59" spans="1:7" ht="42.75" customHeight="1" outlineLevel="6" x14ac:dyDescent="0.25">
      <c r="A59" s="4" t="s">
        <v>171</v>
      </c>
      <c r="B59" s="3" t="s">
        <v>27</v>
      </c>
      <c r="C59" s="3" t="s">
        <v>32</v>
      </c>
      <c r="D59" s="3"/>
      <c r="E59" s="8">
        <v>436890.4</v>
      </c>
      <c r="F59" s="5">
        <v>638249.14</v>
      </c>
      <c r="G59" s="11">
        <f t="shared" si="0"/>
        <v>201358.74</v>
      </c>
    </row>
    <row r="60" spans="1:7" ht="28.5" customHeight="1" outlineLevel="7" x14ac:dyDescent="0.25">
      <c r="A60" s="4" t="s">
        <v>102</v>
      </c>
      <c r="B60" s="3" t="s">
        <v>27</v>
      </c>
      <c r="C60" s="3" t="s">
        <v>32</v>
      </c>
      <c r="D60" s="3" t="s">
        <v>13</v>
      </c>
      <c r="E60" s="8">
        <v>436890.4</v>
      </c>
      <c r="F60" s="5">
        <v>638249.14</v>
      </c>
      <c r="G60" s="11">
        <f t="shared" si="0"/>
        <v>201358.74</v>
      </c>
    </row>
    <row r="61" spans="1:7" ht="28.5" customHeight="1" outlineLevel="7" x14ac:dyDescent="0.25">
      <c r="A61" s="4" t="s">
        <v>117</v>
      </c>
      <c r="B61" s="3" t="s">
        <v>27</v>
      </c>
      <c r="C61" s="3" t="s">
        <v>32</v>
      </c>
      <c r="D61" s="3" t="s">
        <v>14</v>
      </c>
      <c r="E61" s="8">
        <v>436890.4</v>
      </c>
      <c r="F61" s="5">
        <v>638249.14</v>
      </c>
      <c r="G61" s="11">
        <f t="shared" si="0"/>
        <v>201358.74</v>
      </c>
    </row>
    <row r="62" spans="1:7" ht="57" customHeight="1" outlineLevel="6" x14ac:dyDescent="0.25">
      <c r="A62" s="4" t="s">
        <v>170</v>
      </c>
      <c r="B62" s="3" t="s">
        <v>27</v>
      </c>
      <c r="C62" s="3" t="s">
        <v>35</v>
      </c>
      <c r="D62" s="3"/>
      <c r="E62" s="8">
        <v>1312099.6000000001</v>
      </c>
      <c r="F62" s="5">
        <v>1110740.8600000001</v>
      </c>
      <c r="G62" s="11">
        <f t="shared" si="0"/>
        <v>-201358.74</v>
      </c>
    </row>
    <row r="63" spans="1:7" ht="28.5" customHeight="1" outlineLevel="7" x14ac:dyDescent="0.25">
      <c r="A63" s="4" t="s">
        <v>168</v>
      </c>
      <c r="B63" s="3" t="s">
        <v>27</v>
      </c>
      <c r="C63" s="3" t="s">
        <v>35</v>
      </c>
      <c r="D63" s="3" t="s">
        <v>33</v>
      </c>
      <c r="E63" s="8">
        <v>1312099.6000000001</v>
      </c>
      <c r="F63" s="5">
        <v>1110740.8600000001</v>
      </c>
      <c r="G63" s="11">
        <f t="shared" si="0"/>
        <v>-201358.74</v>
      </c>
    </row>
    <row r="64" spans="1:7" ht="15" customHeight="1" outlineLevel="7" x14ac:dyDescent="0.25">
      <c r="A64" s="4" t="s">
        <v>167</v>
      </c>
      <c r="B64" s="3" t="s">
        <v>27</v>
      </c>
      <c r="C64" s="3" t="s">
        <v>35</v>
      </c>
      <c r="D64" s="3" t="s">
        <v>34</v>
      </c>
      <c r="E64" s="8">
        <v>1312099.6000000001</v>
      </c>
      <c r="F64" s="5">
        <v>1110740.8600000001</v>
      </c>
      <c r="G64" s="11">
        <f t="shared" si="0"/>
        <v>-201358.74</v>
      </c>
    </row>
    <row r="65" spans="1:7" ht="57" customHeight="1" outlineLevel="6" x14ac:dyDescent="0.25">
      <c r="A65" s="4" t="s">
        <v>169</v>
      </c>
      <c r="B65" s="3" t="s">
        <v>27</v>
      </c>
      <c r="C65" s="3" t="s">
        <v>36</v>
      </c>
      <c r="D65" s="3"/>
      <c r="E65" s="8">
        <v>0</v>
      </c>
      <c r="F65" s="5">
        <v>9819961.6600000001</v>
      </c>
      <c r="G65" s="11">
        <f t="shared" si="0"/>
        <v>9819961.6600000001</v>
      </c>
    </row>
    <row r="66" spans="1:7" ht="28.5" customHeight="1" outlineLevel="7" x14ac:dyDescent="0.25">
      <c r="A66" s="4" t="s">
        <v>168</v>
      </c>
      <c r="B66" s="3" t="s">
        <v>27</v>
      </c>
      <c r="C66" s="3" t="s">
        <v>36</v>
      </c>
      <c r="D66" s="3" t="s">
        <v>33</v>
      </c>
      <c r="E66" s="8">
        <v>0</v>
      </c>
      <c r="F66" s="5">
        <v>9819961.6600000001</v>
      </c>
      <c r="G66" s="11">
        <f t="shared" si="0"/>
        <v>9819961.6600000001</v>
      </c>
    </row>
    <row r="67" spans="1:7" ht="15" customHeight="1" outlineLevel="7" x14ac:dyDescent="0.25">
      <c r="A67" s="4" t="s">
        <v>167</v>
      </c>
      <c r="B67" s="3" t="s">
        <v>27</v>
      </c>
      <c r="C67" s="3" t="s">
        <v>36</v>
      </c>
      <c r="D67" s="3" t="s">
        <v>34</v>
      </c>
      <c r="E67" s="8">
        <v>0</v>
      </c>
      <c r="F67" s="5">
        <v>9819961.6600000001</v>
      </c>
      <c r="G67" s="11">
        <f t="shared" si="0"/>
        <v>9819961.6600000001</v>
      </c>
    </row>
    <row r="68" spans="1:7" ht="57" customHeight="1" outlineLevel="5" x14ac:dyDescent="0.25">
      <c r="A68" s="4" t="s">
        <v>166</v>
      </c>
      <c r="B68" s="3" t="s">
        <v>27</v>
      </c>
      <c r="C68" s="3" t="s">
        <v>37</v>
      </c>
      <c r="D68" s="3"/>
      <c r="E68" s="8">
        <v>762000</v>
      </c>
      <c r="F68" s="5">
        <v>2578323.9500000002</v>
      </c>
      <c r="G68" s="11">
        <f t="shared" si="0"/>
        <v>1816323.9500000002</v>
      </c>
    </row>
    <row r="69" spans="1:7" ht="42.75" customHeight="1" outlineLevel="6" x14ac:dyDescent="0.25">
      <c r="A69" s="4" t="s">
        <v>165</v>
      </c>
      <c r="B69" s="3" t="s">
        <v>27</v>
      </c>
      <c r="C69" s="3" t="s">
        <v>38</v>
      </c>
      <c r="D69" s="3"/>
      <c r="E69" s="8">
        <v>762000</v>
      </c>
      <c r="F69" s="5">
        <v>2578323.9500000002</v>
      </c>
      <c r="G69" s="11">
        <f t="shared" si="0"/>
        <v>1816323.9500000002</v>
      </c>
    </row>
    <row r="70" spans="1:7" ht="28.5" customHeight="1" outlineLevel="7" x14ac:dyDescent="0.25">
      <c r="A70" s="4" t="s">
        <v>102</v>
      </c>
      <c r="B70" s="3" t="s">
        <v>27</v>
      </c>
      <c r="C70" s="3" t="s">
        <v>38</v>
      </c>
      <c r="D70" s="3" t="s">
        <v>13</v>
      </c>
      <c r="E70" s="8">
        <v>762000</v>
      </c>
      <c r="F70" s="5">
        <v>2578323.9500000002</v>
      </c>
      <c r="G70" s="11">
        <f t="shared" si="0"/>
        <v>1816323.9500000002</v>
      </c>
    </row>
    <row r="71" spans="1:7" ht="28.5" customHeight="1" outlineLevel="7" x14ac:dyDescent="0.25">
      <c r="A71" s="4" t="s">
        <v>117</v>
      </c>
      <c r="B71" s="3" t="s">
        <v>27</v>
      </c>
      <c r="C71" s="3" t="s">
        <v>38</v>
      </c>
      <c r="D71" s="3" t="s">
        <v>14</v>
      </c>
      <c r="E71" s="8">
        <v>762000</v>
      </c>
      <c r="F71" s="5">
        <v>2578323.9500000002</v>
      </c>
      <c r="G71" s="11">
        <f t="shared" si="0"/>
        <v>1816323.9500000002</v>
      </c>
    </row>
    <row r="72" spans="1:7" s="24" customFormat="1" ht="15" customHeight="1" outlineLevel="1" x14ac:dyDescent="0.25">
      <c r="A72" s="19" t="s">
        <v>164</v>
      </c>
      <c r="B72" s="20" t="s">
        <v>39</v>
      </c>
      <c r="C72" s="20"/>
      <c r="D72" s="20"/>
      <c r="E72" s="21">
        <v>7098834</v>
      </c>
      <c r="F72" s="22">
        <v>5250156.0199999996</v>
      </c>
      <c r="G72" s="23">
        <f t="shared" si="0"/>
        <v>-1848677.9800000004</v>
      </c>
    </row>
    <row r="73" spans="1:7" ht="15" customHeight="1" outlineLevel="2" x14ac:dyDescent="0.25">
      <c r="A73" s="4" t="s">
        <v>163</v>
      </c>
      <c r="B73" s="3" t="s">
        <v>41</v>
      </c>
      <c r="C73" s="3"/>
      <c r="D73" s="3"/>
      <c r="E73" s="8">
        <v>6635614.6299999999</v>
      </c>
      <c r="F73" s="5">
        <v>4687593.6500000004</v>
      </c>
      <c r="G73" s="11">
        <f t="shared" si="0"/>
        <v>-1948020.9799999995</v>
      </c>
    </row>
    <row r="74" spans="1:7" ht="42.75" customHeight="1" outlineLevel="3" x14ac:dyDescent="0.25">
      <c r="A74" s="4" t="s">
        <v>99</v>
      </c>
      <c r="B74" s="3" t="s">
        <v>41</v>
      </c>
      <c r="C74" s="3" t="s">
        <v>10</v>
      </c>
      <c r="D74" s="3"/>
      <c r="E74" s="8">
        <v>5452034</v>
      </c>
      <c r="F74" s="5">
        <v>3404013.02</v>
      </c>
      <c r="G74" s="11">
        <f t="shared" si="0"/>
        <v>-2048020.98</v>
      </c>
    </row>
    <row r="75" spans="1:7" ht="17.25" customHeight="1" outlineLevel="4" x14ac:dyDescent="0.25">
      <c r="A75" s="4" t="s">
        <v>100</v>
      </c>
      <c r="B75" s="3" t="s">
        <v>41</v>
      </c>
      <c r="C75" s="3" t="s">
        <v>11</v>
      </c>
      <c r="D75" s="3"/>
      <c r="E75" s="8">
        <v>5452034</v>
      </c>
      <c r="F75" s="5">
        <v>3404013.02</v>
      </c>
      <c r="G75" s="11">
        <f t="shared" si="0"/>
        <v>-2048020.98</v>
      </c>
    </row>
    <row r="76" spans="1:7" ht="28.5" customHeight="1" outlineLevel="5" x14ac:dyDescent="0.25">
      <c r="A76" s="4" t="s">
        <v>101</v>
      </c>
      <c r="B76" s="3" t="s">
        <v>41</v>
      </c>
      <c r="C76" s="3" t="s">
        <v>12</v>
      </c>
      <c r="D76" s="3"/>
      <c r="E76" s="8">
        <v>3853166</v>
      </c>
      <c r="F76" s="5">
        <v>1805145.02</v>
      </c>
      <c r="G76" s="11">
        <f t="shared" si="0"/>
        <v>-2048020.98</v>
      </c>
    </row>
    <row r="77" spans="1:7" ht="28.5" customHeight="1" outlineLevel="6" x14ac:dyDescent="0.25">
      <c r="A77" s="4" t="s">
        <v>102</v>
      </c>
      <c r="B77" s="3" t="s">
        <v>41</v>
      </c>
      <c r="C77" s="3" t="s">
        <v>12</v>
      </c>
      <c r="D77" s="3" t="s">
        <v>13</v>
      </c>
      <c r="E77" s="8">
        <v>3853166</v>
      </c>
      <c r="F77" s="5">
        <v>1805145.02</v>
      </c>
      <c r="G77" s="11">
        <f t="shared" si="0"/>
        <v>-2048020.98</v>
      </c>
    </row>
    <row r="78" spans="1:7" ht="28.5" customHeight="1" outlineLevel="7" x14ac:dyDescent="0.25">
      <c r="A78" s="4" t="s">
        <v>117</v>
      </c>
      <c r="B78" s="3" t="s">
        <v>41</v>
      </c>
      <c r="C78" s="3" t="s">
        <v>12</v>
      </c>
      <c r="D78" s="3" t="s">
        <v>14</v>
      </c>
      <c r="E78" s="8">
        <v>3853166</v>
      </c>
      <c r="F78" s="5">
        <v>1805145.02</v>
      </c>
      <c r="G78" s="11">
        <f t="shared" si="0"/>
        <v>-2048020.98</v>
      </c>
    </row>
    <row r="79" spans="1:7" ht="57" customHeight="1" outlineLevel="3" x14ac:dyDescent="0.25">
      <c r="A79" s="4" t="s">
        <v>159</v>
      </c>
      <c r="B79" s="3" t="s">
        <v>41</v>
      </c>
      <c r="C79" s="3" t="s">
        <v>15</v>
      </c>
      <c r="D79" s="3"/>
      <c r="E79" s="8">
        <v>3540</v>
      </c>
      <c r="F79" s="5">
        <v>103540</v>
      </c>
      <c r="G79" s="11">
        <f t="shared" ref="G79:G91" si="1">F79-E79</f>
        <v>100000</v>
      </c>
    </row>
    <row r="80" spans="1:7" ht="28.5" customHeight="1" outlineLevel="4" x14ac:dyDescent="0.25">
      <c r="A80" s="4" t="s">
        <v>158</v>
      </c>
      <c r="B80" s="3" t="s">
        <v>41</v>
      </c>
      <c r="C80" s="3" t="s">
        <v>19</v>
      </c>
      <c r="D80" s="3"/>
      <c r="E80" s="8">
        <v>3540</v>
      </c>
      <c r="F80" s="5">
        <v>103540</v>
      </c>
      <c r="G80" s="11">
        <f t="shared" si="1"/>
        <v>100000</v>
      </c>
    </row>
    <row r="81" spans="1:7" ht="15" customHeight="1" outlineLevel="5" x14ac:dyDescent="0.25">
      <c r="A81" s="4" t="s">
        <v>157</v>
      </c>
      <c r="B81" s="3" t="s">
        <v>41</v>
      </c>
      <c r="C81" s="3" t="s">
        <v>20</v>
      </c>
      <c r="D81" s="3"/>
      <c r="E81" s="8">
        <v>3540</v>
      </c>
      <c r="F81" s="5">
        <v>103540</v>
      </c>
      <c r="G81" s="11">
        <f t="shared" si="1"/>
        <v>100000</v>
      </c>
    </row>
    <row r="82" spans="1:7" ht="15" customHeight="1" outlineLevel="6" x14ac:dyDescent="0.25">
      <c r="A82" s="4" t="s">
        <v>161</v>
      </c>
      <c r="B82" s="3" t="s">
        <v>41</v>
      </c>
      <c r="C82" s="3" t="s">
        <v>20</v>
      </c>
      <c r="D82" s="3" t="s">
        <v>23</v>
      </c>
      <c r="E82" s="8"/>
      <c r="F82" s="5">
        <v>70000</v>
      </c>
      <c r="G82" s="11">
        <f t="shared" si="1"/>
        <v>70000</v>
      </c>
    </row>
    <row r="83" spans="1:7" ht="15" customHeight="1" outlineLevel="7" x14ac:dyDescent="0.25">
      <c r="A83" s="4" t="s">
        <v>160</v>
      </c>
      <c r="B83" s="3" t="s">
        <v>41</v>
      </c>
      <c r="C83" s="3" t="s">
        <v>20</v>
      </c>
      <c r="D83" s="3" t="s">
        <v>30</v>
      </c>
      <c r="E83" s="8"/>
      <c r="F83" s="5">
        <v>70000</v>
      </c>
      <c r="G83" s="11">
        <f t="shared" si="1"/>
        <v>70000</v>
      </c>
    </row>
    <row r="84" spans="1:7" ht="15" customHeight="1" outlineLevel="6" x14ac:dyDescent="0.25">
      <c r="A84" s="4" t="s">
        <v>104</v>
      </c>
      <c r="B84" s="3" t="s">
        <v>41</v>
      </c>
      <c r="C84" s="3" t="s">
        <v>20</v>
      </c>
      <c r="D84" s="3" t="s">
        <v>16</v>
      </c>
      <c r="E84" s="8"/>
      <c r="F84" s="5">
        <v>30000</v>
      </c>
      <c r="G84" s="11">
        <f t="shared" si="1"/>
        <v>30000</v>
      </c>
    </row>
    <row r="85" spans="1:7" ht="15" customHeight="1" outlineLevel="7" x14ac:dyDescent="0.25">
      <c r="A85" s="4" t="s">
        <v>103</v>
      </c>
      <c r="B85" s="3" t="s">
        <v>41</v>
      </c>
      <c r="C85" s="3" t="s">
        <v>20</v>
      </c>
      <c r="D85" s="3" t="s">
        <v>17</v>
      </c>
      <c r="E85" s="8"/>
      <c r="F85" s="5">
        <v>30000</v>
      </c>
      <c r="G85" s="11">
        <f t="shared" si="1"/>
        <v>30000</v>
      </c>
    </row>
    <row r="86" spans="1:7" ht="15" customHeight="1" outlineLevel="2" x14ac:dyDescent="0.25">
      <c r="A86" s="4" t="s">
        <v>162</v>
      </c>
      <c r="B86" s="3" t="s">
        <v>42</v>
      </c>
      <c r="C86" s="3"/>
      <c r="D86" s="3"/>
      <c r="E86" s="8">
        <v>230295.37</v>
      </c>
      <c r="F86" s="5">
        <v>329638.37</v>
      </c>
      <c r="G86" s="11">
        <f t="shared" si="1"/>
        <v>99343</v>
      </c>
    </row>
    <row r="87" spans="1:7" ht="57" customHeight="1" outlineLevel="3" x14ac:dyDescent="0.25">
      <c r="A87" s="4" t="s">
        <v>159</v>
      </c>
      <c r="B87" s="3" t="s">
        <v>42</v>
      </c>
      <c r="C87" s="3" t="s">
        <v>15</v>
      </c>
      <c r="D87" s="3"/>
      <c r="E87" s="8">
        <v>19500</v>
      </c>
      <c r="F87" s="5">
        <v>118843</v>
      </c>
      <c r="G87" s="11">
        <f t="shared" si="1"/>
        <v>99343</v>
      </c>
    </row>
    <row r="88" spans="1:7" ht="28.5" customHeight="1" outlineLevel="4" x14ac:dyDescent="0.25">
      <c r="A88" s="4" t="s">
        <v>158</v>
      </c>
      <c r="B88" s="3" t="s">
        <v>42</v>
      </c>
      <c r="C88" s="3" t="s">
        <v>19</v>
      </c>
      <c r="D88" s="3"/>
      <c r="E88" s="8">
        <v>19500</v>
      </c>
      <c r="F88" s="5">
        <v>118843</v>
      </c>
      <c r="G88" s="11">
        <f t="shared" si="1"/>
        <v>99343</v>
      </c>
    </row>
    <row r="89" spans="1:7" ht="15" customHeight="1" outlineLevel="5" x14ac:dyDescent="0.25">
      <c r="A89" s="4" t="s">
        <v>157</v>
      </c>
      <c r="B89" s="3" t="s">
        <v>42</v>
      </c>
      <c r="C89" s="3" t="s">
        <v>20</v>
      </c>
      <c r="D89" s="3"/>
      <c r="E89" s="8">
        <v>19500</v>
      </c>
      <c r="F89" s="5">
        <v>118843</v>
      </c>
      <c r="G89" s="11">
        <f t="shared" si="1"/>
        <v>99343</v>
      </c>
    </row>
    <row r="90" spans="1:7" ht="15" customHeight="1" outlineLevel="6" x14ac:dyDescent="0.25">
      <c r="A90" s="4" t="s">
        <v>161</v>
      </c>
      <c r="B90" s="3" t="s">
        <v>42</v>
      </c>
      <c r="C90" s="3" t="s">
        <v>20</v>
      </c>
      <c r="D90" s="3" t="s">
        <v>23</v>
      </c>
      <c r="E90" s="8">
        <v>19500</v>
      </c>
      <c r="F90" s="5">
        <v>118843</v>
      </c>
      <c r="G90" s="11">
        <f t="shared" si="1"/>
        <v>99343</v>
      </c>
    </row>
    <row r="91" spans="1:7" ht="15" customHeight="1" outlineLevel="7" x14ac:dyDescent="0.25">
      <c r="A91" s="4" t="s">
        <v>160</v>
      </c>
      <c r="B91" s="3" t="s">
        <v>42</v>
      </c>
      <c r="C91" s="3" t="s">
        <v>20</v>
      </c>
      <c r="D91" s="3" t="s">
        <v>30</v>
      </c>
      <c r="E91" s="8">
        <v>19500</v>
      </c>
      <c r="F91" s="5">
        <v>118843</v>
      </c>
      <c r="G91" s="11">
        <f t="shared" si="1"/>
        <v>99343</v>
      </c>
    </row>
    <row r="92" spans="1:7" s="24" customFormat="1" ht="15" customHeight="1" outlineLevel="1" x14ac:dyDescent="0.25">
      <c r="A92" s="19" t="s">
        <v>135</v>
      </c>
      <c r="B92" s="20" t="s">
        <v>43</v>
      </c>
      <c r="C92" s="20"/>
      <c r="D92" s="20"/>
      <c r="E92" s="21">
        <v>138543282</v>
      </c>
      <c r="F92" s="22">
        <v>140158235.28999999</v>
      </c>
      <c r="G92" s="21">
        <f>G93+G102+G153+G144</f>
        <v>2164953.290000001</v>
      </c>
    </row>
    <row r="93" spans="1:7" ht="15" customHeight="1" outlineLevel="2" x14ac:dyDescent="0.25">
      <c r="A93" s="4" t="s">
        <v>134</v>
      </c>
      <c r="B93" s="3" t="s">
        <v>71</v>
      </c>
      <c r="C93" s="3"/>
      <c r="D93" s="3"/>
      <c r="E93" s="8">
        <v>18059914</v>
      </c>
      <c r="F93" s="5">
        <v>17416339.030000001</v>
      </c>
      <c r="G93" s="8">
        <f t="shared" ref="G93:G110" si="2">F93-E93</f>
        <v>-643574.96999999881</v>
      </c>
    </row>
    <row r="94" spans="1:7" ht="42.75" customHeight="1" outlineLevel="3" x14ac:dyDescent="0.25">
      <c r="A94" s="4" t="s">
        <v>108</v>
      </c>
      <c r="B94" s="3" t="s">
        <v>71</v>
      </c>
      <c r="C94" s="3" t="s">
        <v>72</v>
      </c>
      <c r="D94" s="3"/>
      <c r="E94" s="8">
        <v>18059914</v>
      </c>
      <c r="F94" s="5">
        <v>17416339.030000001</v>
      </c>
      <c r="G94" s="8">
        <f t="shared" si="2"/>
        <v>-643574.96999999881</v>
      </c>
    </row>
    <row r="95" spans="1:7" ht="15" customHeight="1" outlineLevel="4" x14ac:dyDescent="0.25">
      <c r="A95" s="4" t="s">
        <v>133</v>
      </c>
      <c r="B95" s="3" t="s">
        <v>71</v>
      </c>
      <c r="C95" s="3" t="s">
        <v>73</v>
      </c>
      <c r="D95" s="3"/>
      <c r="E95" s="8">
        <v>17737639</v>
      </c>
      <c r="F95" s="5">
        <v>17094064.030000001</v>
      </c>
      <c r="G95" s="8">
        <f t="shared" si="2"/>
        <v>-643574.96999999881</v>
      </c>
    </row>
    <row r="96" spans="1:7" ht="51" customHeight="1" outlineLevel="5" x14ac:dyDescent="0.25">
      <c r="A96" s="4" t="s">
        <v>132</v>
      </c>
      <c r="B96" s="3" t="s">
        <v>71</v>
      </c>
      <c r="C96" s="3" t="s">
        <v>74</v>
      </c>
      <c r="D96" s="3"/>
      <c r="E96" s="8">
        <v>17737639</v>
      </c>
      <c r="F96" s="5">
        <v>17094064.030000001</v>
      </c>
      <c r="G96" s="8">
        <f t="shared" si="2"/>
        <v>-643574.96999999881</v>
      </c>
    </row>
    <row r="97" spans="1:7" ht="79.5" customHeight="1" outlineLevel="6" x14ac:dyDescent="0.25">
      <c r="A97" s="4" t="s">
        <v>131</v>
      </c>
      <c r="B97" s="3" t="s">
        <v>71</v>
      </c>
      <c r="C97" s="3" t="s">
        <v>75</v>
      </c>
      <c r="D97" s="3"/>
      <c r="E97" s="8">
        <v>12496389</v>
      </c>
      <c r="F97" s="5">
        <v>11852814.029999999</v>
      </c>
      <c r="G97" s="8">
        <f t="shared" si="2"/>
        <v>-643574.97000000067</v>
      </c>
    </row>
    <row r="98" spans="1:7" ht="64.5" customHeight="1" outlineLevel="7" x14ac:dyDescent="0.25">
      <c r="A98" s="4" t="s">
        <v>111</v>
      </c>
      <c r="B98" s="3" t="s">
        <v>71</v>
      </c>
      <c r="C98" s="3" t="s">
        <v>75</v>
      </c>
      <c r="D98" s="3" t="s">
        <v>8</v>
      </c>
      <c r="E98" s="8">
        <v>12374155</v>
      </c>
      <c r="F98" s="5">
        <v>11737015.890000001</v>
      </c>
      <c r="G98" s="8">
        <f t="shared" si="2"/>
        <v>-637139.1099999994</v>
      </c>
    </row>
    <row r="99" spans="1:7" ht="15.75" customHeight="1" outlineLevel="7" x14ac:dyDescent="0.25">
      <c r="A99" s="4" t="s">
        <v>110</v>
      </c>
      <c r="B99" s="3" t="s">
        <v>71</v>
      </c>
      <c r="C99" s="3" t="s">
        <v>75</v>
      </c>
      <c r="D99" s="3" t="s">
        <v>24</v>
      </c>
      <c r="E99" s="8">
        <v>12374155</v>
      </c>
      <c r="F99" s="5">
        <v>11737015.890000001</v>
      </c>
      <c r="G99" s="8">
        <f t="shared" si="2"/>
        <v>-637139.1099999994</v>
      </c>
    </row>
    <row r="100" spans="1:7" ht="28.5" customHeight="1" outlineLevel="7" x14ac:dyDescent="0.25">
      <c r="A100" s="4" t="s">
        <v>102</v>
      </c>
      <c r="B100" s="3" t="s">
        <v>71</v>
      </c>
      <c r="C100" s="3" t="s">
        <v>75</v>
      </c>
      <c r="D100" s="3" t="s">
        <v>13</v>
      </c>
      <c r="E100" s="8">
        <v>122234</v>
      </c>
      <c r="F100" s="5">
        <v>115798.14</v>
      </c>
      <c r="G100" s="8">
        <f t="shared" si="2"/>
        <v>-6435.8600000000006</v>
      </c>
    </row>
    <row r="101" spans="1:7" ht="28.5" customHeight="1" outlineLevel="7" x14ac:dyDescent="0.25">
      <c r="A101" s="4" t="s">
        <v>117</v>
      </c>
      <c r="B101" s="3" t="s">
        <v>71</v>
      </c>
      <c r="C101" s="3" t="s">
        <v>75</v>
      </c>
      <c r="D101" s="3" t="s">
        <v>14</v>
      </c>
      <c r="E101" s="8">
        <v>122234</v>
      </c>
      <c r="F101" s="5">
        <v>115798.14</v>
      </c>
      <c r="G101" s="8">
        <f t="shared" si="2"/>
        <v>-6435.8600000000006</v>
      </c>
    </row>
    <row r="102" spans="1:7" ht="15" customHeight="1" outlineLevel="2" x14ac:dyDescent="0.25">
      <c r="A102" s="4" t="s">
        <v>130</v>
      </c>
      <c r="B102" s="3" t="s">
        <v>62</v>
      </c>
      <c r="C102" s="3"/>
      <c r="D102" s="3"/>
      <c r="E102" s="8">
        <v>111270851</v>
      </c>
      <c r="F102" s="5">
        <v>113098779.26000001</v>
      </c>
      <c r="G102" s="8">
        <f>G103+G139</f>
        <v>1676502.2599999995</v>
      </c>
    </row>
    <row r="103" spans="1:7" ht="42.75" customHeight="1" outlineLevel="3" x14ac:dyDescent="0.25">
      <c r="A103" s="4" t="s">
        <v>108</v>
      </c>
      <c r="B103" s="3" t="s">
        <v>62</v>
      </c>
      <c r="C103" s="3" t="s">
        <v>72</v>
      </c>
      <c r="D103" s="3"/>
      <c r="E103" s="8">
        <v>110513566</v>
      </c>
      <c r="F103" s="5">
        <v>112410708.56</v>
      </c>
      <c r="G103" s="8">
        <f>G104+G111+G118+G132</f>
        <v>1745716.5599999996</v>
      </c>
    </row>
    <row r="104" spans="1:7" ht="15" customHeight="1" outlineLevel="4" x14ac:dyDescent="0.25">
      <c r="A104" s="4" t="s">
        <v>129</v>
      </c>
      <c r="B104" s="3" t="s">
        <v>62</v>
      </c>
      <c r="C104" s="3" t="s">
        <v>79</v>
      </c>
      <c r="D104" s="3"/>
      <c r="E104" s="8">
        <v>96013633</v>
      </c>
      <c r="F104" s="5">
        <v>97760340.359999999</v>
      </c>
      <c r="G104" s="8">
        <f t="shared" si="2"/>
        <v>1746707.3599999994</v>
      </c>
    </row>
    <row r="105" spans="1:7" ht="40.5" customHeight="1" outlineLevel="5" x14ac:dyDescent="0.25">
      <c r="A105" s="4" t="s">
        <v>128</v>
      </c>
      <c r="B105" s="3" t="s">
        <v>62</v>
      </c>
      <c r="C105" s="3" t="s">
        <v>80</v>
      </c>
      <c r="D105" s="3"/>
      <c r="E105" s="8">
        <v>96013633</v>
      </c>
      <c r="F105" s="5">
        <v>97760340.359999999</v>
      </c>
      <c r="G105" s="8">
        <f t="shared" si="2"/>
        <v>1746707.3599999994</v>
      </c>
    </row>
    <row r="106" spans="1:7" ht="156" customHeight="1" outlineLevel="6" x14ac:dyDescent="0.25">
      <c r="A106" s="4" t="s">
        <v>127</v>
      </c>
      <c r="B106" s="3" t="s">
        <v>62</v>
      </c>
      <c r="C106" s="3" t="s">
        <v>81</v>
      </c>
      <c r="D106" s="3"/>
      <c r="E106" s="8">
        <v>76777696</v>
      </c>
      <c r="F106" s="5">
        <v>78524403.359999999</v>
      </c>
      <c r="G106" s="8">
        <f t="shared" si="2"/>
        <v>1746707.3599999994</v>
      </c>
    </row>
    <row r="107" spans="1:7" ht="65.25" customHeight="1" outlineLevel="7" x14ac:dyDescent="0.25">
      <c r="A107" s="4" t="s">
        <v>111</v>
      </c>
      <c r="B107" s="3" t="s">
        <v>62</v>
      </c>
      <c r="C107" s="3" t="s">
        <v>81</v>
      </c>
      <c r="D107" s="3" t="s">
        <v>8</v>
      </c>
      <c r="E107" s="8">
        <v>74537117</v>
      </c>
      <c r="F107" s="5">
        <v>76258934.760000005</v>
      </c>
      <c r="G107" s="8">
        <f t="shared" si="2"/>
        <v>1721817.7600000054</v>
      </c>
    </row>
    <row r="108" spans="1:7" ht="17.25" customHeight="1" outlineLevel="7" x14ac:dyDescent="0.25">
      <c r="A108" s="4" t="s">
        <v>110</v>
      </c>
      <c r="B108" s="3" t="s">
        <v>62</v>
      </c>
      <c r="C108" s="3" t="s">
        <v>81</v>
      </c>
      <c r="D108" s="3" t="s">
        <v>24</v>
      </c>
      <c r="E108" s="8">
        <v>74537117</v>
      </c>
      <c r="F108" s="5">
        <v>76258934.760000005</v>
      </c>
      <c r="G108" s="8">
        <f t="shared" si="2"/>
        <v>1721817.7600000054</v>
      </c>
    </row>
    <row r="109" spans="1:7" ht="28.5" customHeight="1" outlineLevel="7" x14ac:dyDescent="0.25">
      <c r="A109" s="4" t="s">
        <v>102</v>
      </c>
      <c r="B109" s="3" t="s">
        <v>62</v>
      </c>
      <c r="C109" s="3" t="s">
        <v>81</v>
      </c>
      <c r="D109" s="3" t="s">
        <v>13</v>
      </c>
      <c r="E109" s="8">
        <v>2240579</v>
      </c>
      <c r="F109" s="5">
        <v>2265468.6</v>
      </c>
      <c r="G109" s="8">
        <f t="shared" si="2"/>
        <v>24889.600000000093</v>
      </c>
    </row>
    <row r="110" spans="1:7" ht="28.5" customHeight="1" outlineLevel="7" x14ac:dyDescent="0.25">
      <c r="A110" s="4" t="s">
        <v>117</v>
      </c>
      <c r="B110" s="3" t="s">
        <v>62</v>
      </c>
      <c r="C110" s="3" t="s">
        <v>81</v>
      </c>
      <c r="D110" s="3" t="s">
        <v>14</v>
      </c>
      <c r="E110" s="8">
        <v>2240579</v>
      </c>
      <c r="F110" s="5">
        <v>2265468.6</v>
      </c>
      <c r="G110" s="8">
        <f t="shared" si="2"/>
        <v>24889.600000000093</v>
      </c>
    </row>
    <row r="111" spans="1:7" ht="15" customHeight="1" outlineLevel="4" x14ac:dyDescent="0.25">
      <c r="A111" s="4" t="s">
        <v>126</v>
      </c>
      <c r="B111" s="3" t="s">
        <v>62</v>
      </c>
      <c r="C111" s="3" t="s">
        <v>82</v>
      </c>
      <c r="D111" s="3"/>
      <c r="E111" s="8">
        <v>5852510</v>
      </c>
      <c r="F111" s="5">
        <v>5577910</v>
      </c>
      <c r="G111" s="8">
        <f>G112</f>
        <v>-348660</v>
      </c>
    </row>
    <row r="112" spans="1:7" ht="41.25" customHeight="1" outlineLevel="5" x14ac:dyDescent="0.25">
      <c r="A112" s="4" t="s">
        <v>125</v>
      </c>
      <c r="B112" s="3" t="s">
        <v>62</v>
      </c>
      <c r="C112" s="3" t="s">
        <v>83</v>
      </c>
      <c r="D112" s="3"/>
      <c r="E112" s="8">
        <v>5852510</v>
      </c>
      <c r="F112" s="5">
        <v>5577910</v>
      </c>
      <c r="G112" s="8">
        <f>G113</f>
        <v>-348660</v>
      </c>
    </row>
    <row r="113" spans="1:7" ht="42.75" customHeight="1" outlineLevel="6" x14ac:dyDescent="0.25">
      <c r="A113" s="4" t="s">
        <v>124</v>
      </c>
      <c r="B113" s="3" t="s">
        <v>62</v>
      </c>
      <c r="C113" s="3" t="s">
        <v>84</v>
      </c>
      <c r="D113" s="3"/>
      <c r="E113" s="8">
        <v>5630510</v>
      </c>
      <c r="F113" s="5">
        <v>5355910</v>
      </c>
      <c r="G113" s="8">
        <f>G114+G116</f>
        <v>-348660</v>
      </c>
    </row>
    <row r="114" spans="1:7" ht="65.25" customHeight="1" outlineLevel="7" x14ac:dyDescent="0.25">
      <c r="A114" s="4" t="s">
        <v>111</v>
      </c>
      <c r="B114" s="3" t="s">
        <v>62</v>
      </c>
      <c r="C114" s="3" t="s">
        <v>84</v>
      </c>
      <c r="D114" s="3" t="s">
        <v>8</v>
      </c>
      <c r="E114" s="8">
        <v>4720220</v>
      </c>
      <c r="F114" s="5">
        <v>4445620</v>
      </c>
      <c r="G114" s="8">
        <v>-313660</v>
      </c>
    </row>
    <row r="115" spans="1:7" ht="18" customHeight="1" outlineLevel="7" x14ac:dyDescent="0.25">
      <c r="A115" s="4" t="s">
        <v>110</v>
      </c>
      <c r="B115" s="3" t="s">
        <v>62</v>
      </c>
      <c r="C115" s="3" t="s">
        <v>84</v>
      </c>
      <c r="D115" s="3" t="s">
        <v>24</v>
      </c>
      <c r="E115" s="8">
        <v>4720220</v>
      </c>
      <c r="F115" s="5">
        <v>4445620</v>
      </c>
      <c r="G115" s="8">
        <v>-313660</v>
      </c>
    </row>
    <row r="116" spans="1:7" ht="27.75" customHeight="1" outlineLevel="7" x14ac:dyDescent="0.25">
      <c r="A116" s="4" t="s">
        <v>102</v>
      </c>
      <c r="B116" s="3" t="s">
        <v>62</v>
      </c>
      <c r="C116" s="3" t="s">
        <v>84</v>
      </c>
      <c r="D116" s="3" t="s">
        <v>13</v>
      </c>
      <c r="E116" s="8"/>
      <c r="F116" s="5"/>
      <c r="G116" s="8">
        <v>-35000</v>
      </c>
    </row>
    <row r="117" spans="1:7" ht="29.25" customHeight="1" outlineLevel="7" x14ac:dyDescent="0.25">
      <c r="A117" s="4" t="s">
        <v>117</v>
      </c>
      <c r="B117" s="3" t="s">
        <v>62</v>
      </c>
      <c r="C117" s="3" t="s">
        <v>84</v>
      </c>
      <c r="D117" s="3" t="s">
        <v>14</v>
      </c>
      <c r="E117" s="8"/>
      <c r="F117" s="5"/>
      <c r="G117" s="8">
        <v>-35000</v>
      </c>
    </row>
    <row r="118" spans="1:7" ht="28.5" customHeight="1" outlineLevel="4" x14ac:dyDescent="0.25">
      <c r="A118" s="4" t="s">
        <v>123</v>
      </c>
      <c r="B118" s="3" t="s">
        <v>62</v>
      </c>
      <c r="C118" s="3" t="s">
        <v>76</v>
      </c>
      <c r="D118" s="3"/>
      <c r="E118" s="8">
        <v>7013538</v>
      </c>
      <c r="F118" s="5">
        <v>7594573.2000000002</v>
      </c>
      <c r="G118" s="8">
        <f t="shared" ref="G118:G143" si="3">F118-E118</f>
        <v>581035.20000000019</v>
      </c>
    </row>
    <row r="119" spans="1:7" ht="29.25" customHeight="1" outlineLevel="5" x14ac:dyDescent="0.25">
      <c r="A119" s="4" t="s">
        <v>122</v>
      </c>
      <c r="B119" s="3" t="s">
        <v>62</v>
      </c>
      <c r="C119" s="3" t="s">
        <v>77</v>
      </c>
      <c r="D119" s="3"/>
      <c r="E119" s="8">
        <v>2384938</v>
      </c>
      <c r="F119" s="5">
        <v>2965973.2</v>
      </c>
      <c r="G119" s="8">
        <f t="shared" si="3"/>
        <v>581035.20000000019</v>
      </c>
    </row>
    <row r="120" spans="1:7" ht="28.5" customHeight="1" outlineLevel="6" x14ac:dyDescent="0.25">
      <c r="A120" s="4" t="s">
        <v>121</v>
      </c>
      <c r="B120" s="3" t="s">
        <v>62</v>
      </c>
      <c r="C120" s="3" t="s">
        <v>78</v>
      </c>
      <c r="D120" s="3"/>
      <c r="E120" s="8">
        <v>2384938</v>
      </c>
      <c r="F120" s="5">
        <v>2037205.82</v>
      </c>
      <c r="G120" s="8">
        <f t="shared" si="3"/>
        <v>-347732.17999999993</v>
      </c>
    </row>
    <row r="121" spans="1:7" ht="28.5" customHeight="1" outlineLevel="7" x14ac:dyDescent="0.25">
      <c r="A121" s="4" t="s">
        <v>102</v>
      </c>
      <c r="B121" s="3" t="s">
        <v>62</v>
      </c>
      <c r="C121" s="3" t="s">
        <v>78</v>
      </c>
      <c r="D121" s="3" t="s">
        <v>13</v>
      </c>
      <c r="E121" s="8">
        <v>2384938</v>
      </c>
      <c r="F121" s="5">
        <v>2037205.82</v>
      </c>
      <c r="G121" s="8">
        <f t="shared" si="3"/>
        <v>-347732.17999999993</v>
      </c>
    </row>
    <row r="122" spans="1:7" ht="28.5" customHeight="1" outlineLevel="7" x14ac:dyDescent="0.25">
      <c r="A122" s="4" t="s">
        <v>117</v>
      </c>
      <c r="B122" s="3" t="s">
        <v>62</v>
      </c>
      <c r="C122" s="3" t="s">
        <v>78</v>
      </c>
      <c r="D122" s="3" t="s">
        <v>14</v>
      </c>
      <c r="E122" s="8">
        <v>2384938</v>
      </c>
      <c r="F122" s="5">
        <v>2037205.82</v>
      </c>
      <c r="G122" s="8">
        <f t="shared" si="3"/>
        <v>-347732.17999999993</v>
      </c>
    </row>
    <row r="123" spans="1:7" ht="42.75" customHeight="1" outlineLevel="6" x14ac:dyDescent="0.25">
      <c r="A123" s="4" t="s">
        <v>120</v>
      </c>
      <c r="B123" s="3" t="s">
        <v>62</v>
      </c>
      <c r="C123" s="3" t="s">
        <v>85</v>
      </c>
      <c r="D123" s="3"/>
      <c r="E123" s="8"/>
      <c r="F123" s="5">
        <v>406722.64</v>
      </c>
      <c r="G123" s="8">
        <f t="shared" si="3"/>
        <v>406722.64</v>
      </c>
    </row>
    <row r="124" spans="1:7" ht="28.5" customHeight="1" outlineLevel="7" x14ac:dyDescent="0.25">
      <c r="A124" s="4" t="s">
        <v>102</v>
      </c>
      <c r="B124" s="3" t="s">
        <v>62</v>
      </c>
      <c r="C124" s="3" t="s">
        <v>85</v>
      </c>
      <c r="D124" s="3" t="s">
        <v>13</v>
      </c>
      <c r="E124" s="8"/>
      <c r="F124" s="5">
        <v>406722.64</v>
      </c>
      <c r="G124" s="8">
        <f t="shared" si="3"/>
        <v>406722.64</v>
      </c>
    </row>
    <row r="125" spans="1:7" ht="28.5" customHeight="1" outlineLevel="7" x14ac:dyDescent="0.25">
      <c r="A125" s="4" t="s">
        <v>117</v>
      </c>
      <c r="B125" s="3" t="s">
        <v>62</v>
      </c>
      <c r="C125" s="3" t="s">
        <v>85</v>
      </c>
      <c r="D125" s="3" t="s">
        <v>14</v>
      </c>
      <c r="E125" s="8"/>
      <c r="F125" s="5">
        <v>406722.64</v>
      </c>
      <c r="G125" s="8">
        <f t="shared" si="3"/>
        <v>406722.64</v>
      </c>
    </row>
    <row r="126" spans="1:7" ht="39" customHeight="1" outlineLevel="6" x14ac:dyDescent="0.25">
      <c r="A126" s="4" t="s">
        <v>119</v>
      </c>
      <c r="B126" s="3" t="s">
        <v>62</v>
      </c>
      <c r="C126" s="3" t="s">
        <v>86</v>
      </c>
      <c r="D126" s="3"/>
      <c r="E126" s="8"/>
      <c r="F126" s="5">
        <v>347732.18</v>
      </c>
      <c r="G126" s="8">
        <f t="shared" si="3"/>
        <v>347732.18</v>
      </c>
    </row>
    <row r="127" spans="1:7" ht="28.5" customHeight="1" outlineLevel="7" x14ac:dyDescent="0.25">
      <c r="A127" s="4" t="s">
        <v>102</v>
      </c>
      <c r="B127" s="3" t="s">
        <v>62</v>
      </c>
      <c r="C127" s="3" t="s">
        <v>86</v>
      </c>
      <c r="D127" s="3" t="s">
        <v>13</v>
      </c>
      <c r="E127" s="8"/>
      <c r="F127" s="5">
        <v>347732.18</v>
      </c>
      <c r="G127" s="8">
        <f t="shared" si="3"/>
        <v>347732.18</v>
      </c>
    </row>
    <row r="128" spans="1:7" ht="28.5" customHeight="1" outlineLevel="7" x14ac:dyDescent="0.25">
      <c r="A128" s="4" t="s">
        <v>117</v>
      </c>
      <c r="B128" s="3" t="s">
        <v>62</v>
      </c>
      <c r="C128" s="3" t="s">
        <v>86</v>
      </c>
      <c r="D128" s="3" t="s">
        <v>14</v>
      </c>
      <c r="E128" s="8"/>
      <c r="F128" s="5">
        <v>347732.18</v>
      </c>
      <c r="G128" s="8">
        <f t="shared" si="3"/>
        <v>347732.18</v>
      </c>
    </row>
    <row r="129" spans="1:7" ht="42.75" customHeight="1" outlineLevel="6" x14ac:dyDescent="0.25">
      <c r="A129" s="4" t="s">
        <v>118</v>
      </c>
      <c r="B129" s="3" t="s">
        <v>62</v>
      </c>
      <c r="C129" s="3" t="s">
        <v>87</v>
      </c>
      <c r="D129" s="3"/>
      <c r="E129" s="8"/>
      <c r="F129" s="5">
        <v>174312.56</v>
      </c>
      <c r="G129" s="8">
        <f t="shared" si="3"/>
        <v>174312.56</v>
      </c>
    </row>
    <row r="130" spans="1:7" ht="28.5" customHeight="1" outlineLevel="7" x14ac:dyDescent="0.25">
      <c r="A130" s="4" t="s">
        <v>102</v>
      </c>
      <c r="B130" s="3" t="s">
        <v>62</v>
      </c>
      <c r="C130" s="3" t="s">
        <v>87</v>
      </c>
      <c r="D130" s="3" t="s">
        <v>13</v>
      </c>
      <c r="E130" s="8"/>
      <c r="F130" s="5">
        <v>174312.56</v>
      </c>
      <c r="G130" s="8">
        <f t="shared" si="3"/>
        <v>174312.56</v>
      </c>
    </row>
    <row r="131" spans="1:7" ht="28.5" customHeight="1" outlineLevel="7" x14ac:dyDescent="0.25">
      <c r="A131" s="4" t="s">
        <v>117</v>
      </c>
      <c r="B131" s="3" t="s">
        <v>62</v>
      </c>
      <c r="C131" s="3" t="s">
        <v>87</v>
      </c>
      <c r="D131" s="3" t="s">
        <v>14</v>
      </c>
      <c r="E131" s="8"/>
      <c r="F131" s="5">
        <v>174312.56</v>
      </c>
      <c r="G131" s="8">
        <f t="shared" si="3"/>
        <v>174312.56</v>
      </c>
    </row>
    <row r="132" spans="1:7" ht="42.75" customHeight="1" outlineLevel="4" x14ac:dyDescent="0.25">
      <c r="A132" s="4" t="s">
        <v>107</v>
      </c>
      <c r="B132" s="3" t="s">
        <v>62</v>
      </c>
      <c r="C132" s="3" t="s">
        <v>88</v>
      </c>
      <c r="D132" s="3"/>
      <c r="E132" s="8">
        <v>1633885</v>
      </c>
      <c r="F132" s="5">
        <v>1477885</v>
      </c>
      <c r="G132" s="8">
        <f>G133</f>
        <v>-233366</v>
      </c>
    </row>
    <row r="133" spans="1:7" ht="42.75" customHeight="1" outlineLevel="5" x14ac:dyDescent="0.25">
      <c r="A133" s="4" t="s">
        <v>116</v>
      </c>
      <c r="B133" s="3" t="s">
        <v>62</v>
      </c>
      <c r="C133" s="3" t="s">
        <v>89</v>
      </c>
      <c r="D133" s="3"/>
      <c r="E133" s="8">
        <v>1633885</v>
      </c>
      <c r="F133" s="5">
        <v>1477885</v>
      </c>
      <c r="G133" s="8">
        <f>G134</f>
        <v>-233366</v>
      </c>
    </row>
    <row r="134" spans="1:7" ht="28.5" customHeight="1" outlineLevel="6" x14ac:dyDescent="0.25">
      <c r="A134" s="4" t="s">
        <v>115</v>
      </c>
      <c r="B134" s="3" t="s">
        <v>62</v>
      </c>
      <c r="C134" s="3" t="s">
        <v>90</v>
      </c>
      <c r="D134" s="3"/>
      <c r="E134" s="8">
        <v>1633885</v>
      </c>
      <c r="F134" s="5">
        <v>1477885</v>
      </c>
      <c r="G134" s="8">
        <f>G136+G137</f>
        <v>-233366</v>
      </c>
    </row>
    <row r="135" spans="1:7" ht="66.75" customHeight="1" outlineLevel="7" x14ac:dyDescent="0.25">
      <c r="A135" s="4" t="s">
        <v>111</v>
      </c>
      <c r="B135" s="3" t="s">
        <v>62</v>
      </c>
      <c r="C135" s="3" t="s">
        <v>90</v>
      </c>
      <c r="D135" s="3" t="s">
        <v>8</v>
      </c>
      <c r="E135" s="8">
        <v>1294012</v>
      </c>
      <c r="F135" s="5">
        <v>1138012</v>
      </c>
      <c r="G135" s="8">
        <v>-218366</v>
      </c>
    </row>
    <row r="136" spans="1:7" ht="19.5" customHeight="1" outlineLevel="7" x14ac:dyDescent="0.25">
      <c r="A136" s="4" t="s">
        <v>110</v>
      </c>
      <c r="B136" s="3" t="s">
        <v>62</v>
      </c>
      <c r="C136" s="3" t="s">
        <v>90</v>
      </c>
      <c r="D136" s="3" t="s">
        <v>24</v>
      </c>
      <c r="E136" s="8">
        <v>1294012</v>
      </c>
      <c r="F136" s="5">
        <v>1138012</v>
      </c>
      <c r="G136" s="8">
        <v>-218366</v>
      </c>
    </row>
    <row r="137" spans="1:7" ht="28.5" customHeight="1" outlineLevel="7" x14ac:dyDescent="0.25">
      <c r="A137" s="4" t="s">
        <v>102</v>
      </c>
      <c r="B137" s="3" t="s">
        <v>62</v>
      </c>
      <c r="C137" s="3" t="s">
        <v>90</v>
      </c>
      <c r="D137" s="3" t="s">
        <v>13</v>
      </c>
      <c r="E137" s="8"/>
      <c r="F137" s="5"/>
      <c r="G137" s="8">
        <v>-15000</v>
      </c>
    </row>
    <row r="138" spans="1:7" ht="27.75" customHeight="1" outlineLevel="7" x14ac:dyDescent="0.25">
      <c r="A138" s="4" t="s">
        <v>117</v>
      </c>
      <c r="B138" s="3" t="s">
        <v>62</v>
      </c>
      <c r="C138" s="3" t="s">
        <v>90</v>
      </c>
      <c r="D138" s="3" t="s">
        <v>14</v>
      </c>
      <c r="E138" s="8"/>
      <c r="F138" s="5"/>
      <c r="G138" s="8">
        <v>-15000</v>
      </c>
    </row>
    <row r="139" spans="1:7" ht="42.75" customHeight="1" outlineLevel="3" x14ac:dyDescent="0.25">
      <c r="A139" s="4" t="s">
        <v>114</v>
      </c>
      <c r="B139" s="3" t="s">
        <v>62</v>
      </c>
      <c r="C139" s="3" t="s">
        <v>65</v>
      </c>
      <c r="D139" s="3"/>
      <c r="E139" s="8">
        <v>260000</v>
      </c>
      <c r="F139" s="5">
        <v>190785.7</v>
      </c>
      <c r="G139" s="8">
        <f t="shared" si="3"/>
        <v>-69214.299999999988</v>
      </c>
    </row>
    <row r="140" spans="1:7" ht="28.5" customHeight="1" outlineLevel="4" x14ac:dyDescent="0.25">
      <c r="A140" s="4" t="s">
        <v>113</v>
      </c>
      <c r="B140" s="3" t="s">
        <v>62</v>
      </c>
      <c r="C140" s="3" t="s">
        <v>66</v>
      </c>
      <c r="D140" s="3"/>
      <c r="E140" s="8">
        <v>260000</v>
      </c>
      <c r="F140" s="5">
        <v>190785.7</v>
      </c>
      <c r="G140" s="8">
        <f t="shared" si="3"/>
        <v>-69214.299999999988</v>
      </c>
    </row>
    <row r="141" spans="1:7" ht="15" customHeight="1" outlineLevel="5" x14ac:dyDescent="0.25">
      <c r="A141" s="4" t="s">
        <v>112</v>
      </c>
      <c r="B141" s="3" t="s">
        <v>62</v>
      </c>
      <c r="C141" s="3" t="s">
        <v>67</v>
      </c>
      <c r="D141" s="3"/>
      <c r="E141" s="8">
        <v>260000</v>
      </c>
      <c r="F141" s="5">
        <v>190785.7</v>
      </c>
      <c r="G141" s="8">
        <f t="shared" si="3"/>
        <v>-69214.299999999988</v>
      </c>
    </row>
    <row r="142" spans="1:7" ht="71.25" customHeight="1" outlineLevel="6" x14ac:dyDescent="0.25">
      <c r="A142" s="4" t="s">
        <v>111</v>
      </c>
      <c r="B142" s="3" t="s">
        <v>62</v>
      </c>
      <c r="C142" s="3" t="s">
        <v>67</v>
      </c>
      <c r="D142" s="3" t="s">
        <v>8</v>
      </c>
      <c r="E142" s="8">
        <v>260000</v>
      </c>
      <c r="F142" s="5">
        <v>190785.7</v>
      </c>
      <c r="G142" s="8">
        <f t="shared" si="3"/>
        <v>-69214.299999999988</v>
      </c>
    </row>
    <row r="143" spans="1:7" ht="15" customHeight="1" outlineLevel="7" x14ac:dyDescent="0.25">
      <c r="A143" s="4" t="s">
        <v>110</v>
      </c>
      <c r="B143" s="3" t="s">
        <v>62</v>
      </c>
      <c r="C143" s="3" t="s">
        <v>67</v>
      </c>
      <c r="D143" s="3" t="s">
        <v>24</v>
      </c>
      <c r="E143" s="8">
        <v>260000</v>
      </c>
      <c r="F143" s="5">
        <v>190785.7</v>
      </c>
      <c r="G143" s="8">
        <f t="shared" si="3"/>
        <v>-69214.299999999988</v>
      </c>
    </row>
    <row r="144" spans="1:7" ht="28.5" customHeight="1" outlineLevel="7" x14ac:dyDescent="0.25">
      <c r="A144" s="4" t="s">
        <v>182</v>
      </c>
      <c r="B144" s="3" t="s">
        <v>179</v>
      </c>
      <c r="C144" s="3"/>
      <c r="D144" s="3"/>
      <c r="E144" s="8"/>
      <c r="F144" s="5"/>
      <c r="G144" s="8">
        <v>-298110.01</v>
      </c>
    </row>
    <row r="145" spans="1:7" ht="38.25" customHeight="1" outlineLevel="7" x14ac:dyDescent="0.25">
      <c r="A145" s="4" t="s">
        <v>108</v>
      </c>
      <c r="B145" s="3" t="s">
        <v>179</v>
      </c>
      <c r="C145" s="3" t="s">
        <v>72</v>
      </c>
      <c r="D145" s="3"/>
      <c r="E145" s="8"/>
      <c r="F145" s="5"/>
      <c r="G145" s="8">
        <v>-298110.01</v>
      </c>
    </row>
    <row r="146" spans="1:7" ht="39" customHeight="1" outlineLevel="7" x14ac:dyDescent="0.25">
      <c r="A146" s="4" t="s">
        <v>107</v>
      </c>
      <c r="B146" s="3" t="s">
        <v>179</v>
      </c>
      <c r="C146" s="3" t="s">
        <v>88</v>
      </c>
      <c r="D146" s="3"/>
      <c r="E146" s="8"/>
      <c r="F146" s="5"/>
      <c r="G146" s="8">
        <v>-298110.01</v>
      </c>
    </row>
    <row r="147" spans="1:7" ht="67.5" customHeight="1" outlineLevel="7" x14ac:dyDescent="0.25">
      <c r="A147" s="4" t="s">
        <v>183</v>
      </c>
      <c r="B147" s="3" t="s">
        <v>179</v>
      </c>
      <c r="C147" s="3" t="s">
        <v>180</v>
      </c>
      <c r="D147" s="3"/>
      <c r="E147" s="8"/>
      <c r="F147" s="5"/>
      <c r="G147" s="8">
        <v>-298110.01</v>
      </c>
    </row>
    <row r="148" spans="1:7" ht="52.5" customHeight="1" outlineLevel="7" x14ac:dyDescent="0.25">
      <c r="A148" s="4" t="s">
        <v>184</v>
      </c>
      <c r="B148" s="3" t="s">
        <v>179</v>
      </c>
      <c r="C148" s="3" t="s">
        <v>181</v>
      </c>
      <c r="D148" s="3"/>
      <c r="E148" s="8"/>
      <c r="F148" s="5"/>
      <c r="G148" s="8">
        <v>-298110.01</v>
      </c>
    </row>
    <row r="149" spans="1:7" ht="66" customHeight="1" outlineLevel="7" x14ac:dyDescent="0.25">
      <c r="A149" s="4" t="s">
        <v>111</v>
      </c>
      <c r="B149" s="3" t="s">
        <v>179</v>
      </c>
      <c r="C149" s="3" t="s">
        <v>181</v>
      </c>
      <c r="D149" s="3" t="s">
        <v>8</v>
      </c>
      <c r="E149" s="8"/>
      <c r="F149" s="5"/>
      <c r="G149" s="8">
        <v>-238110.01</v>
      </c>
    </row>
    <row r="150" spans="1:7" ht="15.75" customHeight="1" outlineLevel="7" x14ac:dyDescent="0.25">
      <c r="A150" s="4" t="s">
        <v>110</v>
      </c>
      <c r="B150" s="3" t="s">
        <v>179</v>
      </c>
      <c r="C150" s="3" t="s">
        <v>181</v>
      </c>
      <c r="D150" s="3" t="s">
        <v>24</v>
      </c>
      <c r="E150" s="8"/>
      <c r="F150" s="5"/>
      <c r="G150" s="8">
        <v>-238110.01</v>
      </c>
    </row>
    <row r="151" spans="1:7" ht="27.75" customHeight="1" outlineLevel="7" x14ac:dyDescent="0.25">
      <c r="A151" s="4" t="s">
        <v>102</v>
      </c>
      <c r="B151" s="3" t="s">
        <v>179</v>
      </c>
      <c r="C151" s="3" t="s">
        <v>181</v>
      </c>
      <c r="D151" s="3" t="s">
        <v>13</v>
      </c>
      <c r="E151" s="8"/>
      <c r="F151" s="5"/>
      <c r="G151" s="8">
        <v>-60000</v>
      </c>
    </row>
    <row r="152" spans="1:7" ht="27.75" customHeight="1" outlineLevel="7" x14ac:dyDescent="0.25">
      <c r="A152" s="4" t="s">
        <v>117</v>
      </c>
      <c r="B152" s="3" t="s">
        <v>179</v>
      </c>
      <c r="C152" s="3" t="s">
        <v>181</v>
      </c>
      <c r="D152" s="3" t="s">
        <v>14</v>
      </c>
      <c r="E152" s="8"/>
      <c r="F152" s="5"/>
      <c r="G152" s="8">
        <v>-60000</v>
      </c>
    </row>
    <row r="153" spans="1:7" ht="15" customHeight="1" outlineLevel="2" x14ac:dyDescent="0.25">
      <c r="A153" s="4" t="s">
        <v>109</v>
      </c>
      <c r="B153" s="3" t="s">
        <v>44</v>
      </c>
      <c r="C153" s="3"/>
      <c r="D153" s="3"/>
      <c r="E153" s="8">
        <v>6417510</v>
      </c>
      <c r="F153" s="5">
        <v>6848110</v>
      </c>
      <c r="G153" s="8">
        <f>G154</f>
        <v>1430136.01</v>
      </c>
    </row>
    <row r="154" spans="1:7" ht="42.75" customHeight="1" outlineLevel="3" x14ac:dyDescent="0.25">
      <c r="A154" s="4" t="s">
        <v>108</v>
      </c>
      <c r="B154" s="3" t="s">
        <v>44</v>
      </c>
      <c r="C154" s="3" t="s">
        <v>72</v>
      </c>
      <c r="D154" s="3"/>
      <c r="E154" s="8">
        <v>6417510</v>
      </c>
      <c r="F154" s="5">
        <v>6848110</v>
      </c>
      <c r="G154" s="8">
        <f>G155</f>
        <v>1430136.01</v>
      </c>
    </row>
    <row r="155" spans="1:7" ht="42.75" customHeight="1" outlineLevel="4" x14ac:dyDescent="0.25">
      <c r="A155" s="4" t="s">
        <v>107</v>
      </c>
      <c r="B155" s="3" t="s">
        <v>44</v>
      </c>
      <c r="C155" s="3" t="s">
        <v>88</v>
      </c>
      <c r="D155" s="3"/>
      <c r="E155" s="8">
        <v>6362510</v>
      </c>
      <c r="F155" s="5">
        <v>6793110</v>
      </c>
      <c r="G155" s="8">
        <f>G156</f>
        <v>1430136.01</v>
      </c>
    </row>
    <row r="156" spans="1:7" ht="28.5" customHeight="1" outlineLevel="5" x14ac:dyDescent="0.25">
      <c r="A156" s="4" t="s">
        <v>106</v>
      </c>
      <c r="B156" s="3" t="s">
        <v>44</v>
      </c>
      <c r="C156" s="3" t="s">
        <v>91</v>
      </c>
      <c r="D156" s="3"/>
      <c r="E156" s="8">
        <v>4764400</v>
      </c>
      <c r="F156" s="5">
        <v>5195000</v>
      </c>
      <c r="G156" s="8">
        <f>G157</f>
        <v>1430136.01</v>
      </c>
    </row>
    <row r="157" spans="1:7" ht="28.5" customHeight="1" outlineLevel="6" x14ac:dyDescent="0.25">
      <c r="A157" s="4" t="s">
        <v>105</v>
      </c>
      <c r="B157" s="3" t="s">
        <v>44</v>
      </c>
      <c r="C157" s="3" t="s">
        <v>92</v>
      </c>
      <c r="D157" s="3"/>
      <c r="E157" s="8">
        <v>4764400</v>
      </c>
      <c r="F157" s="5">
        <v>5195000</v>
      </c>
      <c r="G157" s="8">
        <f>G158+G160</f>
        <v>1430136.01</v>
      </c>
    </row>
    <row r="158" spans="1:7" ht="28.5" customHeight="1" outlineLevel="6" x14ac:dyDescent="0.25">
      <c r="A158" s="18" t="s">
        <v>102</v>
      </c>
      <c r="B158" s="17" t="s">
        <v>44</v>
      </c>
      <c r="C158" s="17" t="s">
        <v>92</v>
      </c>
      <c r="D158" s="17" t="s">
        <v>13</v>
      </c>
      <c r="E158" s="8"/>
      <c r="F158" s="5"/>
      <c r="G158" s="8">
        <v>999536.01</v>
      </c>
    </row>
    <row r="159" spans="1:7" ht="28.5" customHeight="1" outlineLevel="6" x14ac:dyDescent="0.25">
      <c r="A159" s="18" t="s">
        <v>117</v>
      </c>
      <c r="B159" s="17" t="s">
        <v>44</v>
      </c>
      <c r="C159" s="17" t="s">
        <v>92</v>
      </c>
      <c r="D159" s="17" t="s">
        <v>14</v>
      </c>
      <c r="E159" s="8"/>
      <c r="F159" s="5"/>
      <c r="G159" s="8">
        <v>999536.01</v>
      </c>
    </row>
    <row r="160" spans="1:7" ht="15" customHeight="1" outlineLevel="7" x14ac:dyDescent="0.25">
      <c r="A160" s="4" t="s">
        <v>104</v>
      </c>
      <c r="B160" s="3" t="s">
        <v>44</v>
      </c>
      <c r="C160" s="3" t="s">
        <v>92</v>
      </c>
      <c r="D160" s="3" t="s">
        <v>16</v>
      </c>
      <c r="E160" s="8">
        <v>4100</v>
      </c>
      <c r="F160" s="5">
        <v>434700</v>
      </c>
      <c r="G160" s="8">
        <f>F160-E160</f>
        <v>430600</v>
      </c>
    </row>
    <row r="161" spans="1:7" ht="15" customHeight="1" outlineLevel="7" x14ac:dyDescent="0.25">
      <c r="A161" s="4" t="s">
        <v>103</v>
      </c>
      <c r="B161" s="3" t="s">
        <v>44</v>
      </c>
      <c r="C161" s="3" t="s">
        <v>92</v>
      </c>
      <c r="D161" s="3" t="s">
        <v>17</v>
      </c>
      <c r="E161" s="8">
        <v>4100</v>
      </c>
      <c r="F161" s="5">
        <v>434700</v>
      </c>
      <c r="G161" s="8">
        <f>F161-E161</f>
        <v>430600</v>
      </c>
    </row>
    <row r="162" spans="1:7" s="24" customFormat="1" ht="15" customHeight="1" outlineLevel="1" x14ac:dyDescent="0.25">
      <c r="A162" s="19" t="s">
        <v>200</v>
      </c>
      <c r="B162" s="20" t="s">
        <v>45</v>
      </c>
      <c r="C162" s="20"/>
      <c r="D162" s="20"/>
      <c r="E162" s="21">
        <v>7000</v>
      </c>
      <c r="F162" s="22">
        <v>29685</v>
      </c>
      <c r="G162" s="21">
        <f>G163</f>
        <v>802767.55999999959</v>
      </c>
    </row>
    <row r="163" spans="1:7" ht="15" customHeight="1" outlineLevel="2" x14ac:dyDescent="0.25">
      <c r="A163" s="4" t="s">
        <v>142</v>
      </c>
      <c r="B163" s="3" t="s">
        <v>46</v>
      </c>
      <c r="C163" s="3"/>
      <c r="D163" s="3"/>
      <c r="E163" s="8">
        <v>7000</v>
      </c>
      <c r="F163" s="5">
        <v>29685</v>
      </c>
      <c r="G163" s="8">
        <f>G164+G169+G178</f>
        <v>802767.55999999959</v>
      </c>
    </row>
    <row r="164" spans="1:7" ht="42.75" customHeight="1" outlineLevel="3" x14ac:dyDescent="0.25">
      <c r="A164" s="4" t="s">
        <v>141</v>
      </c>
      <c r="B164" s="3" t="s">
        <v>46</v>
      </c>
      <c r="C164" s="3" t="s">
        <v>65</v>
      </c>
      <c r="D164" s="3"/>
      <c r="E164" s="8"/>
      <c r="F164" s="5">
        <v>69214.3</v>
      </c>
      <c r="G164" s="8">
        <f>F164-E164</f>
        <v>69214.3</v>
      </c>
    </row>
    <row r="165" spans="1:7" ht="28.5" customHeight="1" outlineLevel="4" x14ac:dyDescent="0.25">
      <c r="A165" s="4" t="s">
        <v>113</v>
      </c>
      <c r="B165" s="3" t="s">
        <v>46</v>
      </c>
      <c r="C165" s="3" t="s">
        <v>66</v>
      </c>
      <c r="D165" s="3"/>
      <c r="E165" s="8"/>
      <c r="F165" s="5">
        <v>69214.3</v>
      </c>
      <c r="G165" s="8">
        <f>F165-E165</f>
        <v>69214.3</v>
      </c>
    </row>
    <row r="166" spans="1:7" ht="15" customHeight="1" outlineLevel="5" x14ac:dyDescent="0.25">
      <c r="A166" s="4" t="s">
        <v>112</v>
      </c>
      <c r="B166" s="3" t="s">
        <v>46</v>
      </c>
      <c r="C166" s="3" t="s">
        <v>67</v>
      </c>
      <c r="D166" s="3"/>
      <c r="E166" s="8"/>
      <c r="F166" s="5">
        <v>69214.3</v>
      </c>
      <c r="G166" s="8">
        <f>F166-E166</f>
        <v>69214.3</v>
      </c>
    </row>
    <row r="167" spans="1:7" ht="66.75" customHeight="1" outlineLevel="6" x14ac:dyDescent="0.25">
      <c r="A167" s="4" t="s">
        <v>111</v>
      </c>
      <c r="B167" s="3" t="s">
        <v>46</v>
      </c>
      <c r="C167" s="3" t="s">
        <v>67</v>
      </c>
      <c r="D167" s="3" t="s">
        <v>8</v>
      </c>
      <c r="E167" s="8"/>
      <c r="F167" s="5">
        <v>69214.3</v>
      </c>
      <c r="G167" s="8">
        <f>F167-E167</f>
        <v>69214.3</v>
      </c>
    </row>
    <row r="168" spans="1:7" ht="17.25" customHeight="1" outlineLevel="7" x14ac:dyDescent="0.25">
      <c r="A168" s="4" t="s">
        <v>110</v>
      </c>
      <c r="B168" s="3" t="s">
        <v>46</v>
      </c>
      <c r="C168" s="3" t="s">
        <v>67</v>
      </c>
      <c r="D168" s="3" t="s">
        <v>24</v>
      </c>
      <c r="E168" s="8"/>
      <c r="F168" s="5">
        <v>69214.3</v>
      </c>
      <c r="G168" s="8">
        <f>F168-E168</f>
        <v>69214.3</v>
      </c>
    </row>
    <row r="169" spans="1:7" ht="42.75" customHeight="1" outlineLevel="3" x14ac:dyDescent="0.25">
      <c r="A169" s="4" t="s">
        <v>140</v>
      </c>
      <c r="B169" s="3" t="s">
        <v>46</v>
      </c>
      <c r="C169" s="3" t="s">
        <v>63</v>
      </c>
      <c r="D169" s="3"/>
      <c r="E169" s="8">
        <v>10330941</v>
      </c>
      <c r="F169" s="5">
        <v>10422609.6</v>
      </c>
      <c r="G169" s="8">
        <f t="shared" ref="G169:G177" si="4">F169-E169</f>
        <v>91668.599999999627</v>
      </c>
    </row>
    <row r="170" spans="1:7" ht="28.5" customHeight="1" outlineLevel="4" x14ac:dyDescent="0.25">
      <c r="A170" s="4" t="s">
        <v>139</v>
      </c>
      <c r="B170" s="3" t="s">
        <v>46</v>
      </c>
      <c r="C170" s="3" t="s">
        <v>64</v>
      </c>
      <c r="D170" s="3"/>
      <c r="E170" s="8">
        <v>5779800</v>
      </c>
      <c r="F170" s="5">
        <v>5871468.5999999996</v>
      </c>
      <c r="G170" s="8">
        <f t="shared" si="4"/>
        <v>91668.599999999627</v>
      </c>
    </row>
    <row r="171" spans="1:7" ht="17.25" customHeight="1" outlineLevel="5" x14ac:dyDescent="0.25">
      <c r="A171" s="4" t="s">
        <v>138</v>
      </c>
      <c r="B171" s="3" t="s">
        <v>46</v>
      </c>
      <c r="C171" s="3" t="s">
        <v>68</v>
      </c>
      <c r="D171" s="3"/>
      <c r="E171" s="8">
        <v>5779800</v>
      </c>
      <c r="F171" s="5">
        <v>5871468.5999999996</v>
      </c>
      <c r="G171" s="8">
        <f t="shared" si="4"/>
        <v>91668.599999999627</v>
      </c>
    </row>
    <row r="172" spans="1:7" ht="30.75" customHeight="1" outlineLevel="6" x14ac:dyDescent="0.25">
      <c r="A172" s="4" t="s">
        <v>137</v>
      </c>
      <c r="B172" s="3" t="s">
        <v>46</v>
      </c>
      <c r="C172" s="3" t="s">
        <v>69</v>
      </c>
      <c r="D172" s="3"/>
      <c r="E172" s="8"/>
      <c r="F172" s="5">
        <v>11758.6</v>
      </c>
      <c r="G172" s="8">
        <f t="shared" si="4"/>
        <v>11758.6</v>
      </c>
    </row>
    <row r="173" spans="1:7" ht="28.5" customHeight="1" outlineLevel="7" x14ac:dyDescent="0.25">
      <c r="A173" s="4" t="s">
        <v>102</v>
      </c>
      <c r="B173" s="3" t="s">
        <v>46</v>
      </c>
      <c r="C173" s="3" t="s">
        <v>69</v>
      </c>
      <c r="D173" s="3" t="s">
        <v>13</v>
      </c>
      <c r="E173" s="8"/>
      <c r="F173" s="5">
        <v>11758.6</v>
      </c>
      <c r="G173" s="8">
        <f t="shared" si="4"/>
        <v>11758.6</v>
      </c>
    </row>
    <row r="174" spans="1:7" ht="28.5" customHeight="1" outlineLevel="7" x14ac:dyDescent="0.25">
      <c r="A174" s="4" t="s">
        <v>117</v>
      </c>
      <c r="B174" s="3" t="s">
        <v>46</v>
      </c>
      <c r="C174" s="3" t="s">
        <v>69</v>
      </c>
      <c r="D174" s="3" t="s">
        <v>14</v>
      </c>
      <c r="E174" s="8"/>
      <c r="F174" s="5">
        <v>11758.6</v>
      </c>
      <c r="G174" s="8">
        <f t="shared" si="4"/>
        <v>11758.6</v>
      </c>
    </row>
    <row r="175" spans="1:7" ht="67.5" customHeight="1" outlineLevel="6" x14ac:dyDescent="0.25">
      <c r="A175" s="4" t="s">
        <v>136</v>
      </c>
      <c r="B175" s="3" t="s">
        <v>46</v>
      </c>
      <c r="C175" s="3" t="s">
        <v>70</v>
      </c>
      <c r="D175" s="3"/>
      <c r="E175" s="8"/>
      <c r="F175" s="5">
        <v>79910</v>
      </c>
      <c r="G175" s="8">
        <f t="shared" si="4"/>
        <v>79910</v>
      </c>
    </row>
    <row r="176" spans="1:7" ht="28.5" customHeight="1" outlineLevel="7" x14ac:dyDescent="0.25">
      <c r="A176" s="4" t="s">
        <v>102</v>
      </c>
      <c r="B176" s="3" t="s">
        <v>46</v>
      </c>
      <c r="C176" s="3" t="s">
        <v>70</v>
      </c>
      <c r="D176" s="3" t="s">
        <v>13</v>
      </c>
      <c r="E176" s="8"/>
      <c r="F176" s="5">
        <v>79910</v>
      </c>
      <c r="G176" s="8">
        <f t="shared" si="4"/>
        <v>79910</v>
      </c>
    </row>
    <row r="177" spans="1:7" ht="28.5" customHeight="1" outlineLevel="7" x14ac:dyDescent="0.25">
      <c r="A177" s="4" t="s">
        <v>117</v>
      </c>
      <c r="B177" s="3" t="s">
        <v>46</v>
      </c>
      <c r="C177" s="3" t="s">
        <v>70</v>
      </c>
      <c r="D177" s="3" t="s">
        <v>14</v>
      </c>
      <c r="E177" s="8"/>
      <c r="F177" s="5">
        <v>79910</v>
      </c>
      <c r="G177" s="8">
        <f t="shared" si="4"/>
        <v>79910</v>
      </c>
    </row>
    <row r="178" spans="1:7" ht="57" customHeight="1" outlineLevel="3" x14ac:dyDescent="0.25">
      <c r="A178" s="4" t="s">
        <v>159</v>
      </c>
      <c r="B178" s="3" t="s">
        <v>46</v>
      </c>
      <c r="C178" s="3" t="s">
        <v>15</v>
      </c>
      <c r="D178" s="3"/>
      <c r="E178" s="8">
        <v>7000</v>
      </c>
      <c r="F178" s="5">
        <v>29685</v>
      </c>
      <c r="G178" s="8">
        <f>G179</f>
        <v>641884.66</v>
      </c>
    </row>
    <row r="179" spans="1:7" ht="28.5" customHeight="1" outlineLevel="4" x14ac:dyDescent="0.25">
      <c r="A179" s="4" t="s">
        <v>158</v>
      </c>
      <c r="B179" s="3" t="s">
        <v>46</v>
      </c>
      <c r="C179" s="3" t="s">
        <v>19</v>
      </c>
      <c r="D179" s="3"/>
      <c r="E179" s="8">
        <v>7000</v>
      </c>
      <c r="F179" s="5">
        <v>29685</v>
      </c>
      <c r="G179" s="8">
        <f>G180</f>
        <v>641884.66</v>
      </c>
    </row>
    <row r="180" spans="1:7" ht="15" customHeight="1" outlineLevel="5" x14ac:dyDescent="0.25">
      <c r="A180" s="4" t="s">
        <v>157</v>
      </c>
      <c r="B180" s="3" t="s">
        <v>46</v>
      </c>
      <c r="C180" s="3" t="s">
        <v>20</v>
      </c>
      <c r="D180" s="3"/>
      <c r="E180" s="8">
        <v>7000</v>
      </c>
      <c r="F180" s="5">
        <v>29685</v>
      </c>
      <c r="G180" s="8">
        <f>G182+G184</f>
        <v>641884.66</v>
      </c>
    </row>
    <row r="181" spans="1:7" ht="28.5" customHeight="1" outlineLevel="6" x14ac:dyDescent="0.25">
      <c r="A181" s="4" t="s">
        <v>102</v>
      </c>
      <c r="B181" s="3" t="s">
        <v>46</v>
      </c>
      <c r="C181" s="3" t="s">
        <v>20</v>
      </c>
      <c r="D181" s="3" t="s">
        <v>13</v>
      </c>
      <c r="E181" s="8">
        <v>7000</v>
      </c>
      <c r="F181" s="5">
        <v>29685</v>
      </c>
      <c r="G181" s="8">
        <f>F181-E181</f>
        <v>22685</v>
      </c>
    </row>
    <row r="182" spans="1:7" ht="28.5" customHeight="1" outlineLevel="7" x14ac:dyDescent="0.25">
      <c r="A182" s="4" t="s">
        <v>117</v>
      </c>
      <c r="B182" s="3" t="s">
        <v>46</v>
      </c>
      <c r="C182" s="3" t="s">
        <v>20</v>
      </c>
      <c r="D182" s="3" t="s">
        <v>14</v>
      </c>
      <c r="E182" s="8">
        <v>7000</v>
      </c>
      <c r="F182" s="5">
        <v>29685</v>
      </c>
      <c r="G182" s="8">
        <f>F182-E182</f>
        <v>22685</v>
      </c>
    </row>
    <row r="183" spans="1:7" ht="18.75" customHeight="1" outlineLevel="7" x14ac:dyDescent="0.25">
      <c r="A183" s="18" t="s">
        <v>161</v>
      </c>
      <c r="B183" s="17" t="s">
        <v>46</v>
      </c>
      <c r="C183" s="17" t="s">
        <v>20</v>
      </c>
      <c r="D183" s="17" t="s">
        <v>23</v>
      </c>
      <c r="E183" s="8"/>
      <c r="F183" s="5"/>
      <c r="G183" s="8">
        <v>619199.66</v>
      </c>
    </row>
    <row r="184" spans="1:7" ht="18.75" customHeight="1" outlineLevel="7" x14ac:dyDescent="0.25">
      <c r="A184" s="18" t="s">
        <v>160</v>
      </c>
      <c r="B184" s="17" t="s">
        <v>46</v>
      </c>
      <c r="C184" s="17" t="s">
        <v>20</v>
      </c>
      <c r="D184" s="17" t="s">
        <v>30</v>
      </c>
      <c r="E184" s="8"/>
      <c r="F184" s="5"/>
      <c r="G184" s="8">
        <v>619199.66</v>
      </c>
    </row>
    <row r="185" spans="1:7" s="24" customFormat="1" ht="15" customHeight="1" outlineLevel="1" x14ac:dyDescent="0.25">
      <c r="A185" s="19" t="s">
        <v>47</v>
      </c>
      <c r="B185" s="20" t="s">
        <v>48</v>
      </c>
      <c r="C185" s="20"/>
      <c r="D185" s="20"/>
      <c r="E185" s="21">
        <v>2858650</v>
      </c>
      <c r="F185" s="22">
        <v>3707241</v>
      </c>
      <c r="G185" s="21">
        <f>G186</f>
        <v>1221492</v>
      </c>
    </row>
    <row r="186" spans="1:7" ht="15" customHeight="1" outlineLevel="2" x14ac:dyDescent="0.25">
      <c r="A186" s="4" t="s">
        <v>151</v>
      </c>
      <c r="B186" s="3" t="s">
        <v>49</v>
      </c>
      <c r="C186" s="3"/>
      <c r="D186" s="3"/>
      <c r="E186" s="8">
        <v>2659350</v>
      </c>
      <c r="F186" s="5">
        <v>3507941</v>
      </c>
      <c r="G186" s="8">
        <f>G187+G198</f>
        <v>1221492</v>
      </c>
    </row>
    <row r="187" spans="1:7" ht="42.75" customHeight="1" outlineLevel="3" x14ac:dyDescent="0.25">
      <c r="A187" s="4" t="s">
        <v>150</v>
      </c>
      <c r="B187" s="3" t="s">
        <v>49</v>
      </c>
      <c r="C187" s="3" t="s">
        <v>55</v>
      </c>
      <c r="D187" s="3"/>
      <c r="E187" s="8">
        <v>25195412</v>
      </c>
      <c r="F187" s="5">
        <v>25568313</v>
      </c>
      <c r="G187" s="8">
        <f t="shared" ref="G187:G203" si="5">F187-E187</f>
        <v>372901</v>
      </c>
    </row>
    <row r="188" spans="1:7" ht="57" customHeight="1" outlineLevel="4" x14ac:dyDescent="0.25">
      <c r="A188" s="4" t="s">
        <v>149</v>
      </c>
      <c r="B188" s="3" t="s">
        <v>49</v>
      </c>
      <c r="C188" s="3" t="s">
        <v>57</v>
      </c>
      <c r="D188" s="3"/>
      <c r="E188" s="8">
        <v>24848294</v>
      </c>
      <c r="F188" s="5">
        <v>24764761</v>
      </c>
      <c r="G188" s="8">
        <f t="shared" si="5"/>
        <v>-83533</v>
      </c>
    </row>
    <row r="189" spans="1:7" ht="29.25" customHeight="1" outlineLevel="5" x14ac:dyDescent="0.25">
      <c r="A189" s="4" t="s">
        <v>148</v>
      </c>
      <c r="B189" s="3" t="s">
        <v>49</v>
      </c>
      <c r="C189" s="3" t="s">
        <v>59</v>
      </c>
      <c r="D189" s="3"/>
      <c r="E189" s="8">
        <v>176347</v>
      </c>
      <c r="F189" s="5">
        <v>92814</v>
      </c>
      <c r="G189" s="8">
        <f t="shared" si="5"/>
        <v>-83533</v>
      </c>
    </row>
    <row r="190" spans="1:7" ht="15.75" customHeight="1" outlineLevel="6" x14ac:dyDescent="0.25">
      <c r="A190" s="4" t="s">
        <v>144</v>
      </c>
      <c r="B190" s="3" t="s">
        <v>49</v>
      </c>
      <c r="C190" s="3" t="s">
        <v>59</v>
      </c>
      <c r="D190" s="3" t="s">
        <v>52</v>
      </c>
      <c r="E190" s="8">
        <v>176347</v>
      </c>
      <c r="F190" s="5">
        <v>92814</v>
      </c>
      <c r="G190" s="8">
        <f t="shared" si="5"/>
        <v>-83533</v>
      </c>
    </row>
    <row r="191" spans="1:7" ht="28.5" customHeight="1" outlineLevel="7" x14ac:dyDescent="0.25">
      <c r="A191" s="4" t="s">
        <v>147</v>
      </c>
      <c r="B191" s="3" t="s">
        <v>49</v>
      </c>
      <c r="C191" s="3" t="s">
        <v>59</v>
      </c>
      <c r="D191" s="3" t="s">
        <v>53</v>
      </c>
      <c r="E191" s="8">
        <v>176347</v>
      </c>
      <c r="F191" s="5">
        <v>92814</v>
      </c>
      <c r="G191" s="8">
        <f t="shared" si="5"/>
        <v>-83533</v>
      </c>
    </row>
    <row r="192" spans="1:7" ht="52.5" customHeight="1" outlineLevel="4" x14ac:dyDescent="0.25">
      <c r="A192" s="4" t="s">
        <v>146</v>
      </c>
      <c r="B192" s="3" t="s">
        <v>49</v>
      </c>
      <c r="C192" s="3" t="s">
        <v>60</v>
      </c>
      <c r="D192" s="3"/>
      <c r="E192" s="8">
        <v>347118</v>
      </c>
      <c r="F192" s="5">
        <v>803552</v>
      </c>
      <c r="G192" s="8">
        <f t="shared" si="5"/>
        <v>456434</v>
      </c>
    </row>
    <row r="193" spans="1:7" ht="41.25" customHeight="1" outlineLevel="5" x14ac:dyDescent="0.25">
      <c r="A193" s="4" t="s">
        <v>145</v>
      </c>
      <c r="B193" s="3" t="s">
        <v>49</v>
      </c>
      <c r="C193" s="3" t="s">
        <v>61</v>
      </c>
      <c r="D193" s="3"/>
      <c r="E193" s="8">
        <v>347118</v>
      </c>
      <c r="F193" s="5">
        <v>803552</v>
      </c>
      <c r="G193" s="8">
        <f t="shared" si="5"/>
        <v>456434</v>
      </c>
    </row>
    <row r="194" spans="1:7" ht="28.5" customHeight="1" outlineLevel="6" x14ac:dyDescent="0.25">
      <c r="A194" s="4" t="s">
        <v>102</v>
      </c>
      <c r="B194" s="3" t="s">
        <v>49</v>
      </c>
      <c r="C194" s="3" t="s">
        <v>61</v>
      </c>
      <c r="D194" s="3" t="s">
        <v>13</v>
      </c>
      <c r="E194" s="8">
        <v>7118</v>
      </c>
      <c r="F194" s="5">
        <v>3500</v>
      </c>
      <c r="G194" s="8">
        <f t="shared" si="5"/>
        <v>-3618</v>
      </c>
    </row>
    <row r="195" spans="1:7" ht="28.5" customHeight="1" outlineLevel="7" x14ac:dyDescent="0.25">
      <c r="A195" s="4" t="s">
        <v>117</v>
      </c>
      <c r="B195" s="3" t="s">
        <v>49</v>
      </c>
      <c r="C195" s="3" t="s">
        <v>61</v>
      </c>
      <c r="D195" s="3" t="s">
        <v>14</v>
      </c>
      <c r="E195" s="8">
        <v>7118</v>
      </c>
      <c r="F195" s="5">
        <v>3500</v>
      </c>
      <c r="G195" s="8">
        <f t="shared" si="5"/>
        <v>-3618</v>
      </c>
    </row>
    <row r="196" spans="1:7" ht="16.5" customHeight="1" outlineLevel="6" x14ac:dyDescent="0.25">
      <c r="A196" s="4" t="s">
        <v>144</v>
      </c>
      <c r="B196" s="3" t="s">
        <v>49</v>
      </c>
      <c r="C196" s="3" t="s">
        <v>61</v>
      </c>
      <c r="D196" s="3" t="s">
        <v>52</v>
      </c>
      <c r="E196" s="8">
        <v>340000</v>
      </c>
      <c r="F196" s="5">
        <v>800052</v>
      </c>
      <c r="G196" s="8">
        <f t="shared" si="5"/>
        <v>460052</v>
      </c>
    </row>
    <row r="197" spans="1:7" ht="16.5" customHeight="1" outlineLevel="7" x14ac:dyDescent="0.25">
      <c r="A197" s="4" t="s">
        <v>143</v>
      </c>
      <c r="B197" s="3" t="s">
        <v>49</v>
      </c>
      <c r="C197" s="3" t="s">
        <v>61</v>
      </c>
      <c r="D197" s="3" t="s">
        <v>58</v>
      </c>
      <c r="E197" s="8">
        <v>340000</v>
      </c>
      <c r="F197" s="5">
        <v>800052</v>
      </c>
      <c r="G197" s="8">
        <f t="shared" si="5"/>
        <v>460052</v>
      </c>
    </row>
    <row r="198" spans="1:7" ht="54" customHeight="1" outlineLevel="3" x14ac:dyDescent="0.25">
      <c r="A198" s="4" t="s">
        <v>156</v>
      </c>
      <c r="B198" s="3" t="s">
        <v>49</v>
      </c>
      <c r="C198" s="3" t="s">
        <v>40</v>
      </c>
      <c r="D198" s="3"/>
      <c r="E198" s="8">
        <v>2226790</v>
      </c>
      <c r="F198" s="5">
        <v>3075381</v>
      </c>
      <c r="G198" s="8">
        <f t="shared" si="5"/>
        <v>848591</v>
      </c>
    </row>
    <row r="199" spans="1:7" ht="15" customHeight="1" outlineLevel="4" x14ac:dyDescent="0.25">
      <c r="A199" s="4" t="s">
        <v>155</v>
      </c>
      <c r="B199" s="3" t="s">
        <v>49</v>
      </c>
      <c r="C199" s="3" t="s">
        <v>50</v>
      </c>
      <c r="D199" s="3"/>
      <c r="E199" s="8">
        <v>2226790</v>
      </c>
      <c r="F199" s="5">
        <v>3075381</v>
      </c>
      <c r="G199" s="8">
        <f t="shared" si="5"/>
        <v>848591</v>
      </c>
    </row>
    <row r="200" spans="1:7" ht="42.75" customHeight="1" outlineLevel="5" x14ac:dyDescent="0.25">
      <c r="A200" s="4" t="s">
        <v>154</v>
      </c>
      <c r="B200" s="3" t="s">
        <v>49</v>
      </c>
      <c r="C200" s="3" t="s">
        <v>51</v>
      </c>
      <c r="D200" s="3"/>
      <c r="E200" s="8">
        <v>2226790</v>
      </c>
      <c r="F200" s="5">
        <v>3075381</v>
      </c>
      <c r="G200" s="8">
        <f t="shared" si="5"/>
        <v>848591</v>
      </c>
    </row>
    <row r="201" spans="1:7" ht="57" customHeight="1" outlineLevel="6" x14ac:dyDescent="0.25">
      <c r="A201" s="4" t="s">
        <v>153</v>
      </c>
      <c r="B201" s="3" t="s">
        <v>49</v>
      </c>
      <c r="C201" s="3" t="s">
        <v>54</v>
      </c>
      <c r="D201" s="3"/>
      <c r="E201" s="8">
        <v>241573</v>
      </c>
      <c r="F201" s="5">
        <v>1090164</v>
      </c>
      <c r="G201" s="8">
        <f t="shared" si="5"/>
        <v>848591</v>
      </c>
    </row>
    <row r="202" spans="1:7" ht="17.25" customHeight="1" outlineLevel="7" x14ac:dyDescent="0.25">
      <c r="A202" s="4" t="s">
        <v>144</v>
      </c>
      <c r="B202" s="3" t="s">
        <v>49</v>
      </c>
      <c r="C202" s="3" t="s">
        <v>54</v>
      </c>
      <c r="D202" s="3" t="s">
        <v>52</v>
      </c>
      <c r="E202" s="8">
        <v>241573</v>
      </c>
      <c r="F202" s="5">
        <v>1090164</v>
      </c>
      <c r="G202" s="8">
        <f t="shared" si="5"/>
        <v>848591</v>
      </c>
    </row>
    <row r="203" spans="1:7" ht="28.5" customHeight="1" outlineLevel="7" x14ac:dyDescent="0.25">
      <c r="A203" s="4" t="s">
        <v>147</v>
      </c>
      <c r="B203" s="3" t="s">
        <v>49</v>
      </c>
      <c r="C203" s="3" t="s">
        <v>54</v>
      </c>
      <c r="D203" s="3" t="s">
        <v>53</v>
      </c>
      <c r="E203" s="8">
        <v>241573</v>
      </c>
      <c r="F203" s="5">
        <v>1090164</v>
      </c>
      <c r="G203" s="8">
        <f t="shared" si="5"/>
        <v>848591</v>
      </c>
    </row>
    <row r="204" spans="1:7" s="15" customFormat="1" ht="20.25" customHeight="1" x14ac:dyDescent="0.25">
      <c r="A204" s="12" t="s">
        <v>93</v>
      </c>
      <c r="B204" s="12"/>
      <c r="C204" s="12"/>
      <c r="D204" s="12"/>
      <c r="E204" s="13"/>
      <c r="F204" s="14">
        <v>354779793.55000001</v>
      </c>
      <c r="G204" s="16">
        <f>G10+G46+G72+G92+G162+G185</f>
        <v>21774665.800000001</v>
      </c>
    </row>
    <row r="205" spans="1:7" ht="12.75" customHeight="1" x14ac:dyDescent="0.25">
      <c r="A205" s="6"/>
      <c r="B205" s="6"/>
      <c r="C205" s="6"/>
      <c r="D205" s="6"/>
      <c r="E205" s="9"/>
      <c r="F205" s="6"/>
      <c r="G205" s="9"/>
    </row>
    <row r="206" spans="1:7" ht="12.75" customHeight="1" x14ac:dyDescent="0.25">
      <c r="A206" s="25"/>
      <c r="B206" s="26"/>
      <c r="C206" s="26"/>
      <c r="D206" s="25"/>
      <c r="E206" s="25"/>
      <c r="F206" s="25"/>
      <c r="G206" s="25"/>
    </row>
  </sheetData>
  <mergeCells count="15">
    <mergeCell ref="A1:G1"/>
    <mergeCell ref="G7:G8"/>
    <mergeCell ref="A7:A8"/>
    <mergeCell ref="B7:B8"/>
    <mergeCell ref="C7:C8"/>
    <mergeCell ref="D7:D8"/>
    <mergeCell ref="A206:C206"/>
    <mergeCell ref="D206:G206"/>
    <mergeCell ref="E7:E8"/>
    <mergeCell ref="F7:F8"/>
    <mergeCell ref="A2:G2"/>
    <mergeCell ref="A3:G3"/>
    <mergeCell ref="A4:G4"/>
    <mergeCell ref="A5:G5"/>
    <mergeCell ref="A6:G6"/>
  </mergeCells>
  <pageMargins left="0.59055118110236227" right="0.19685039370078741" top="0.39370078740157483" bottom="0.19685039370078741" header="0.39370078740157483" footer="0.39370078740157483"/>
  <pageSetup paperSize="9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FB58C8C1-CB16-4E6C-8D37-E77F783EE9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MESCHOVSK16\Администратор</dc:creator>
  <cp:lastModifiedBy>mAdm10</cp:lastModifiedBy>
  <cp:lastPrinted>2016-10-17T09:25:05Z</cp:lastPrinted>
  <dcterms:created xsi:type="dcterms:W3CDTF">2016-10-12T11:55:29Z</dcterms:created>
  <dcterms:modified xsi:type="dcterms:W3CDTF">2017-09-05T11:41:16Z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Settings\Администратор\Local Settings\Application Data\Кейсистемс\Бюджет-КС\ReportManager\ispolnpril6_2016.xls</vt:lpwstr>
  </property>
</Properties>
</file>