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80" windowHeight="1170"/>
  </bookViews>
  <sheets>
    <sheet name="Документ" sheetId="1" r:id="rId1"/>
  </sheets>
  <definedNames>
    <definedName name="_xlnm.Print_Titles" localSheetId="0">Документ!$7:$9</definedName>
  </definedNames>
  <calcPr calcId="145621" fullCalcOnLoad="1"/>
</workbook>
</file>

<file path=xl/calcChain.xml><?xml version="1.0" encoding="utf-8"?>
<calcChain xmlns="http://schemas.openxmlformats.org/spreadsheetml/2006/main">
  <c r="F125" i="1" l="1"/>
  <c r="F120" i="1"/>
  <c r="F119" i="1" s="1"/>
  <c r="F115" i="1" s="1"/>
  <c r="F27" i="1"/>
  <c r="F26" i="1"/>
  <c r="F25" i="1" s="1"/>
  <c r="F10" i="1" s="1"/>
  <c r="F48" i="1"/>
  <c r="F47" i="1"/>
  <c r="F64" i="1"/>
  <c r="F63" i="1"/>
  <c r="F60" i="1"/>
  <c r="F59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90" i="1"/>
  <c r="F89" i="1"/>
  <c r="F88" i="1"/>
  <c r="F87" i="1"/>
  <c r="F86" i="1"/>
  <c r="F85" i="1"/>
  <c r="F84" i="1"/>
  <c r="F83" i="1"/>
  <c r="F82" i="1"/>
  <c r="F75" i="1"/>
  <c r="F74" i="1"/>
  <c r="F73" i="1"/>
  <c r="F72" i="1"/>
  <c r="F71" i="1"/>
  <c r="F70" i="1"/>
  <c r="F69" i="1"/>
  <c r="F68" i="1"/>
  <c r="F67" i="1"/>
  <c r="F66" i="1"/>
  <c r="F65" i="1"/>
  <c r="F81" i="1"/>
  <c r="F80" i="1"/>
  <c r="F79" i="1"/>
  <c r="F78" i="1"/>
  <c r="F77" i="1"/>
  <c r="F76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92" i="1" s="1"/>
  <c r="F91" i="1" s="1"/>
  <c r="F46" i="1"/>
  <c r="F133" i="1" l="1"/>
</calcChain>
</file>

<file path=xl/sharedStrings.xml><?xml version="1.0" encoding="utf-8"?>
<sst xmlns="http://schemas.openxmlformats.org/spreadsheetml/2006/main" count="326" uniqueCount="152">
  <si>
    <t>(рублей)</t>
  </si>
  <si>
    <t>Наименование</t>
  </si>
  <si>
    <t>Целевая статья</t>
  </si>
  <si>
    <t>Группы и подгруппы видов расходов</t>
  </si>
  <si>
    <t>Роспись утвержденная</t>
  </si>
  <si>
    <t>Роспись с изменениями</t>
  </si>
  <si>
    <t>100</t>
  </si>
  <si>
    <t>200</t>
  </si>
  <si>
    <t>240</t>
  </si>
  <si>
    <t>60 0 00 00000</t>
  </si>
  <si>
    <t>800</t>
  </si>
  <si>
    <t>850</t>
  </si>
  <si>
    <t>60 0 01 00000</t>
  </si>
  <si>
    <t>60 0 01 60010</t>
  </si>
  <si>
    <t>870</t>
  </si>
  <si>
    <t>500</t>
  </si>
  <si>
    <t>110</t>
  </si>
  <si>
    <t>24 0 00 00000</t>
  </si>
  <si>
    <t>24 1 00 00000</t>
  </si>
  <si>
    <t>540</t>
  </si>
  <si>
    <t>24 1 04 00000</t>
  </si>
  <si>
    <t>24 1 04 24050</t>
  </si>
  <si>
    <t>400</t>
  </si>
  <si>
    <t>410</t>
  </si>
  <si>
    <t>24 1 04 L0180</t>
  </si>
  <si>
    <t>24 1 04 R0180</t>
  </si>
  <si>
    <t>24 1 05 00000</t>
  </si>
  <si>
    <t>24 1 05 85000</t>
  </si>
  <si>
    <t>05 0 00 00000</t>
  </si>
  <si>
    <t>05 1 00 00000</t>
  </si>
  <si>
    <t>05 1 01 00000</t>
  </si>
  <si>
    <t>300</t>
  </si>
  <si>
    <t>320</t>
  </si>
  <si>
    <t>05 1 01 R0200</t>
  </si>
  <si>
    <t>03 0 00 00000</t>
  </si>
  <si>
    <t>03 0 01 00000</t>
  </si>
  <si>
    <t>310</t>
  </si>
  <si>
    <t>03 0 01 03060</t>
  </si>
  <si>
    <t>03 0 02 00000</t>
  </si>
  <si>
    <t>03 0 02 03020</t>
  </si>
  <si>
    <t>11 0 00 00000</t>
  </si>
  <si>
    <t>11 1 00 00000</t>
  </si>
  <si>
    <t>11 1 02 00000</t>
  </si>
  <si>
    <t>11 1 02 51440</t>
  </si>
  <si>
    <t>11 1 02 51460</t>
  </si>
  <si>
    <t>02 0 00 00000</t>
  </si>
  <si>
    <t>02 1 00 00000</t>
  </si>
  <si>
    <t>02 1 01 00000</t>
  </si>
  <si>
    <t>02 1 01 02020</t>
  </si>
  <si>
    <t>02 4 00 00000</t>
  </si>
  <si>
    <t>02 4 02 00000</t>
  </si>
  <si>
    <t>02 4 02 02500</t>
  </si>
  <si>
    <t>02 2 00 00000</t>
  </si>
  <si>
    <t>02 2 01 00000</t>
  </si>
  <si>
    <t>02 2 01 02060</t>
  </si>
  <si>
    <t>02 3 00 00000</t>
  </si>
  <si>
    <t>02 3 01 00000</t>
  </si>
  <si>
    <t>02 3 01 02480</t>
  </si>
  <si>
    <t>02 4 02 50970</t>
  </si>
  <si>
    <t>02 4 02 L0970</t>
  </si>
  <si>
    <t>02 4 02 R0970</t>
  </si>
  <si>
    <t>02 5 00 00000</t>
  </si>
  <si>
    <t>02 5 01 00000</t>
  </si>
  <si>
    <t>02 5 01 02520</t>
  </si>
  <si>
    <t>02 5 04 00000</t>
  </si>
  <si>
    <t>02 5 04 02540</t>
  </si>
  <si>
    <t>Итого</t>
  </si>
  <si>
    <t>Поправки (+,-)</t>
  </si>
  <si>
    <t>к Решению Районного Собрания МР "Мещовский район"  "О внесении</t>
  </si>
  <si>
    <t>изменений в Решение "О бюджете муниципального района на 2016 год"</t>
  </si>
  <si>
    <t>Закупка товаров, работ и услуг для обеспечения государственных (муниципальных) нужд</t>
  </si>
  <si>
    <t>Уплата налогов, сборов и иных платежей</t>
  </si>
  <si>
    <t>Иные бюджетные ассигнования</t>
  </si>
  <si>
    <t>Обеспечение функционирования системы образования района</t>
  </si>
  <si>
    <t>Основное мероприятие "Обеспечение деятельности муниципальных учреждений образования"</t>
  </si>
  <si>
    <t>Подпрограмма "Обеспечение функционирования системы образования муниципального района и реализация муниципальных программ"</t>
  </si>
  <si>
    <t>Муниципальная программа муниципального района "Мещовский район" "Развитие образования в МР "Мещовский район"</t>
  </si>
  <si>
    <t>Расходы на выплаты персоналу казенных учреждений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</si>
  <si>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</si>
  <si>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Обеспечение психологического сопровождения участников образовательного процесса</t>
  </si>
  <si>
    <t>Основное мероприятие "Обеспечение психологического сопровождения участников образовательного процесса в Мещовском районе"</t>
  </si>
  <si>
    <t>Иные закупки товаров, работ и услуг для обеспечения государственных (муниципальных) нужд</t>
  </si>
  <si>
    <t>Повышение уровня технического состояния зданий и сооружений муниципальных и государственных образовательных организаций Калужской области</t>
  </si>
  <si>
    <t>Повышение уровня технического состояния зданий и сооружений муниципальных организаций Мещовского района</t>
  </si>
  <si>
    <t>Создание в общеобразовательных организациях, расположенных в сельской местности. условий для занятий физической культурой и спортом</t>
  </si>
  <si>
    <t>Повышение уровня комплексной безопасности образовательных организаций</t>
  </si>
  <si>
    <t>Основное мероприятие "Повышение уровня комплексной безопасности образовательных организаций""</t>
  </si>
  <si>
    <t>Подпрограмма "Создание условий получения качественного образования"</t>
  </si>
  <si>
    <t>Организация предоставления дополнительного образования детей в муниципальных образовательных организациях дополнительного образования</t>
  </si>
  <si>
    <t>Основное мероприятие "Обеспечение предоставления дополнительного образования в муниципальных общеобразовательных организациях Мещовского района"</t>
  </si>
  <si>
    <t>Подпрограмма "Развитие дополнительного образования"</t>
  </si>
  <si>
    <t>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финансовое обеспечение получения дошкольного, начального общего, основного общего, среднего общего образования в частных общеобразовательных организациях, осуществляющих общеобразовательную деятельность по имеющим государственную аккредитацию основным общеобразовательным программам</t>
  </si>
  <si>
    <t>Основное мероприятие "Обеспечение предоставления качественого общего образования в муниципальных общеобразовательных организациях Мещовского района"</t>
  </si>
  <si>
    <t>Подпрограмма "Развитие общего образования"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</si>
  <si>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организациях; финансовое обеспечение получения дошкольного образования в частных дошкольных образовательных организациях</t>
  </si>
  <si>
    <t>Основное мероприятие "Обеспечение предоставления качественного дошкольного образования в муниципальных дошкольных образовательных организациях Мещовского района"</t>
  </si>
  <si>
    <t>Подпрограмма "Развитие дошкольного образования"</t>
  </si>
  <si>
    <t>Иные межбюджетные трансферты на проведение мероприятий по подключению общедоступных библиотек муниципальных образований к сети интернет и развитие системы библиотечного дела с учетом задачи расширения информационных технологий и оцифровки</t>
  </si>
  <si>
    <t>Иные межбюджетные трансферты на комплектование книжных фондов библиотек муниципальных образований</t>
  </si>
  <si>
    <t>Основное мероприятие "Развитие библиотечного дела"</t>
  </si>
  <si>
    <t>Подпрограмма "Развитие учреждений культуры и образования в сфере культуры"</t>
  </si>
  <si>
    <t>Муниципальная программа муниципального района "Мещовский район" "Развитие культуры в МР "Мещовский район"</t>
  </si>
  <si>
    <t>Публичные нормативные социальные выплаты гражданам</t>
  </si>
  <si>
    <t>Социальное обеспечение и иные выплаты населению</t>
  </si>
  <si>
    <t>Организация предоставления мер социальной поддержки по предоставлению субсидий на оплату жилого помещения и коммунальных услуг гражданам Калужской области</t>
  </si>
  <si>
    <t>Основное мероприятие "Организация предоставления мер социальной поддержки по предоставлению субсидий на оплату жилого помещения и коммунальных услуг гражданам Калужской области"</t>
  </si>
  <si>
    <t>Социальные выплаты гражданам, кроме публичных нормативных социальных выплат</t>
  </si>
  <si>
    <t>Осуществление деятельности по образованию патронатных семей для граждан пожилого возраста и инвалидов</t>
  </si>
  <si>
    <t>Основное мероприятие "Предоставление денежных выплат, пособий и компенсаций отдельным категориям граждан Калужской области в соответствии с федеральным. областным и местным законодательством"</t>
  </si>
  <si>
    <t>Муниципальная программа муниципального района "Мещовский район" "Социальная поддержка граждан в МР "Мещовский район"</t>
  </si>
  <si>
    <t>Финансовое обеспечение мероприятий подпрограммы "Обеспечение жильем молодых семей" федеральной целевой программы "Жилище" на 2015-2020 годы за счет средств областного бюджета</t>
  </si>
  <si>
    <t>Основное мероприятие "Обеспечение мер государственной поддержки молодых семей, нуждающихся в улучшении жилищных условий"</t>
  </si>
  <si>
    <t>Подпрограмма "Обеспечение жильём молодых семей"</t>
  </si>
  <si>
    <t>Муниципальная программа муниципального района "Мещовский район" "Обеспечение доступным и комфортным жильем и коммунальными услугами населения МР "Мещовский район"</t>
  </si>
  <si>
    <t>Резервные фонды местных администраций</t>
  </si>
  <si>
    <t>Основное мероприятие "Управлением резервным фондом"</t>
  </si>
  <si>
    <t>Ведомственная целевая программа "Совершенствование методов решения вопросов местного значения и создание условий муниципальной службы в МР "Мещовский район"</t>
  </si>
  <si>
    <t>Иные межбюджетные трансферты</t>
  </si>
  <si>
    <t>Межбюджетные трансферты</t>
  </si>
  <si>
    <t>Реализация мероприятий подпрограммы "Совершенствование и развитие сети автомобильных дорог Калужской области"</t>
  </si>
  <si>
    <t>Основное мероприятие "Оказание государственной поддержки органам местного самоуправления на мероприятия по дорожному хозяйству в рамках муниципальных дорожных фондов"</t>
  </si>
  <si>
    <t>Бюджетные инвестиции</t>
  </si>
  <si>
    <t>Капитальные вложения в объекты государственной (муниципальной) собственности</t>
  </si>
  <si>
    <t>Реализация мероприятий федеральной целевой программы "Устойчивое развитие сельских территорий на 2014-2017 годы и на период до 2020 года" за счет средств областного бюджета</t>
  </si>
  <si>
    <t>Реализация мероприятий федеральной целевой программы "Устойчивое развитие сельских территорий на 2014-2017 годы и на период до 2020 года" за счет средств бюджета МР "Мещовский район"</t>
  </si>
  <si>
    <t>Строительство и реконструкция автомобильных дорог общего пользования муниципального значения и искусственных дорожных сооружений на них</t>
  </si>
  <si>
    <t>Основное мероприятие "Строительство и реконструкция автомобильных дорог общего пользования муниципального значения и искусственных дорожных сооружений на них"</t>
  </si>
  <si>
    <t>Подпрограмма "Совершенствование и развитие сети автомобильных дорог Мещовского района"</t>
  </si>
  <si>
    <t>Резервные средства</t>
  </si>
  <si>
    <t>Муниципальная программа муниципального района "Мещовский район" "Развитие дорожного хозяйства в МР "Мещовский район"</t>
  </si>
  <si>
    <t>02 5 03 00000</t>
  </si>
  <si>
    <t>02 5 03 02530</t>
  </si>
  <si>
    <t>Основное мероприятие "Обеспечение повышения квалификации педагогических работников района, проведение мониторинговых и других исследований системы образования, проведение оценки качества образования в Мещовском районе"</t>
  </si>
  <si>
    <t>Обеспечение повышения квалификации педагогических работников района, проведение мониторинговых и других исследований системы образования, проведение оценки качества образования</t>
  </si>
  <si>
    <t>24 1 01 00000</t>
  </si>
  <si>
    <t>24 1 01 24010</t>
  </si>
  <si>
    <t>24 1 02 00000</t>
  </si>
  <si>
    <t>24 1 02 24020</t>
  </si>
  <si>
    <t>Основное мероприятие "Содержание автомобильных дорог общего пользования муниципального значения и искусственных дорожных сооружений на них"</t>
  </si>
  <si>
    <t>Содержание автомобильных дорог общего пользования муниципального значения и искусственных дорожных сооружений на них</t>
  </si>
  <si>
    <t>Основное мероприятие "Капитальный ремонт и ремонт автомобильных дорог общего пользования муниципального значения и искусственных дорожных сооружений на них"</t>
  </si>
  <si>
    <t>Капитальный ремонт и ремонт автомобильных дорог общего пользования муниципального значения и искусственных дорожных сооружений на них</t>
  </si>
  <si>
    <t>60 0 00 00490</t>
  </si>
  <si>
    <t>Центральный аппарат</t>
  </si>
  <si>
    <t>61 0 00 00000</t>
  </si>
  <si>
    <t>61 0 01 00000</t>
  </si>
  <si>
    <t>61 0 01 00490</t>
  </si>
  <si>
    <t>Ведомственная целевая программа "Совершенствование системы управления общественными финансами МР  "Мещовский район"</t>
  </si>
  <si>
    <t>Основное мероприятие "Повышение качества организации бюджетного процесса в Мещовском районе"</t>
  </si>
  <si>
    <t>ИЗМЕНЕНИЯ РАСПРЕДЕЛЕНИЯ БЮДЖЕТНЫХ АССИГНОВАНИЙ БЮДЖЕТА МУНИЦИПАЛЬНОГО РАЙОНА "МЕЩОВСКИЙ РАЙОН"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2016 ГОД</t>
  </si>
  <si>
    <t>Приложение № 3</t>
  </si>
  <si>
    <t>27 октября  2016 г. № 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</si>
</sst>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Times New Roman"/>
      <family val="2"/>
    </font>
    <font>
      <sz val="10"/>
      <color rgb="FF000000"/>
      <name val="Times New Roman"/>
      <family val="2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CCCC"/>
      </patternFill>
    </fill>
    <fill>
      <patternFill patternType="solid">
        <fgColor rgb="FFCCFFFF"/>
      </patternFill>
    </fill>
    <fill>
      <patternFill patternType="solid">
        <fgColor rgb="FFFFFF99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2">
    <xf numFmtId="0" fontId="0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5" fillId="2" borderId="0">
      <alignment horizontal="left"/>
      <protection locked="0"/>
    </xf>
    <xf numFmtId="0" fontId="6" fillId="0" borderId="0">
      <alignment horizontal="left" vertical="top" wrapText="1"/>
    </xf>
    <xf numFmtId="0" fontId="7" fillId="0" borderId="0">
      <alignment horizontal="center" wrapText="1"/>
    </xf>
    <xf numFmtId="0" fontId="7" fillId="0" borderId="0">
      <alignment horizontal="center"/>
    </xf>
    <xf numFmtId="0" fontId="6" fillId="0" borderId="0">
      <alignment wrapText="1"/>
    </xf>
    <xf numFmtId="0" fontId="6" fillId="0" borderId="0">
      <alignment horizontal="right"/>
    </xf>
    <xf numFmtId="0" fontId="5" fillId="2" borderId="1">
      <alignment horizontal="left"/>
      <protection locked="0"/>
    </xf>
    <xf numFmtId="0" fontId="8" fillId="0" borderId="2">
      <alignment horizontal="center" vertical="center" wrapText="1"/>
    </xf>
    <xf numFmtId="0" fontId="6" fillId="0" borderId="2">
      <alignment horizontal="center" vertical="center" shrinkToFit="1"/>
    </xf>
    <xf numFmtId="0" fontId="5" fillId="2" borderId="3">
      <alignment horizontal="left"/>
      <protection locked="0"/>
    </xf>
    <xf numFmtId="49" fontId="8" fillId="0" borderId="2">
      <alignment horizontal="left" vertical="top" wrapText="1"/>
    </xf>
    <xf numFmtId="49" fontId="6" fillId="0" borderId="2">
      <alignment horizontal="left" vertical="top" wrapText="1"/>
    </xf>
    <xf numFmtId="0" fontId="5" fillId="2" borderId="4">
      <alignment horizontal="left"/>
      <protection locked="0"/>
    </xf>
    <xf numFmtId="0" fontId="8" fillId="0" borderId="2">
      <alignment horizontal="left"/>
    </xf>
    <xf numFmtId="0" fontId="6" fillId="0" borderId="4"/>
    <xf numFmtId="0" fontId="6" fillId="0" borderId="0">
      <alignment horizontal="left" wrapText="1"/>
    </xf>
    <xf numFmtId="49" fontId="8" fillId="0" borderId="2">
      <alignment horizontal="center" vertical="top" wrapText="1"/>
    </xf>
    <xf numFmtId="49" fontId="6" fillId="0" borderId="2">
      <alignment horizontal="center" vertical="top" wrapText="1"/>
    </xf>
    <xf numFmtId="4" fontId="8" fillId="3" borderId="2">
      <alignment horizontal="right" vertical="top" shrinkToFit="1"/>
    </xf>
    <xf numFmtId="4" fontId="6" fillId="3" borderId="2">
      <alignment horizontal="right" vertical="top" shrinkToFit="1"/>
    </xf>
    <xf numFmtId="4" fontId="8" fillId="4" borderId="2">
      <alignment horizontal="right" vertical="top" shrinkToFit="1"/>
    </xf>
    <xf numFmtId="0" fontId="6" fillId="0" borderId="0"/>
    <xf numFmtId="0" fontId="7" fillId="0" borderId="0">
      <alignment horizontal="center"/>
    </xf>
    <xf numFmtId="0" fontId="6" fillId="0" borderId="0">
      <alignment wrapText="1"/>
    </xf>
    <xf numFmtId="0" fontId="6" fillId="0" borderId="0">
      <alignment horizontal="right"/>
    </xf>
    <xf numFmtId="0" fontId="6" fillId="0" borderId="5"/>
  </cellStyleXfs>
  <cellXfs count="42">
    <xf numFmtId="0" fontId="0" fillId="0" borderId="0" xfId="0"/>
    <xf numFmtId="0" fontId="0" fillId="0" borderId="0" xfId="0" applyProtection="1">
      <protection locked="0"/>
    </xf>
    <xf numFmtId="0" fontId="6" fillId="0" borderId="2" xfId="14" applyNumberFormat="1" applyProtection="1">
      <alignment horizontal="center" vertical="center" shrinkToFit="1"/>
      <protection locked="0"/>
    </xf>
    <xf numFmtId="49" fontId="6" fillId="0" borderId="2" xfId="23" applyNumberFormat="1" applyProtection="1">
      <alignment horizontal="center" vertical="top" wrapText="1"/>
      <protection locked="0"/>
    </xf>
    <xf numFmtId="49" fontId="6" fillId="0" borderId="2" xfId="17" applyNumberFormat="1" applyProtection="1">
      <alignment horizontal="left" vertical="top" wrapText="1"/>
      <protection locked="0"/>
    </xf>
    <xf numFmtId="4" fontId="6" fillId="3" borderId="2" xfId="25" applyNumberFormat="1" applyProtection="1">
      <alignment horizontal="right" vertical="top" shrinkToFit="1"/>
      <protection locked="0"/>
    </xf>
    <xf numFmtId="0" fontId="6" fillId="0" borderId="4" xfId="20" applyNumberFormat="1" applyProtection="1">
      <protection locked="0"/>
    </xf>
    <xf numFmtId="0" fontId="6" fillId="0" borderId="2" xfId="14" applyNumberFormat="1" applyFill="1" applyProtection="1">
      <alignment horizontal="center" vertical="center" shrinkToFit="1"/>
      <protection locked="0"/>
    </xf>
    <xf numFmtId="4" fontId="6" fillId="0" borderId="2" xfId="25" applyNumberFormat="1" applyFill="1" applyProtection="1">
      <alignment horizontal="right" vertical="top" shrinkToFit="1"/>
      <protection locked="0"/>
    </xf>
    <xf numFmtId="0" fontId="6" fillId="0" borderId="4" xfId="20" applyNumberFormat="1" applyFill="1" applyProtection="1">
      <protection locked="0"/>
    </xf>
    <xf numFmtId="0" fontId="0" fillId="0" borderId="0" xfId="0" applyFill="1" applyProtection="1">
      <protection locked="0"/>
    </xf>
    <xf numFmtId="4" fontId="9" fillId="0" borderId="2" xfId="24" applyNumberFormat="1" applyFont="1" applyFill="1" applyProtection="1">
      <alignment horizontal="right" vertical="top" shrinkToFit="1"/>
      <protection locked="0"/>
    </xf>
    <xf numFmtId="0" fontId="10" fillId="0" borderId="2" xfId="19" applyNumberFormat="1" applyFont="1" applyProtection="1">
      <alignment horizontal="left"/>
      <protection locked="0"/>
    </xf>
    <xf numFmtId="4" fontId="10" fillId="0" borderId="2" xfId="26" applyNumberFormat="1" applyFont="1" applyFill="1" applyProtection="1">
      <alignment horizontal="right" vertical="top" shrinkToFit="1"/>
      <protection locked="0"/>
    </xf>
    <xf numFmtId="4" fontId="10" fillId="4" borderId="2" xfId="26" applyNumberFormat="1" applyFont="1" applyProtection="1">
      <alignment horizontal="right" vertical="top" shrinkToFit="1"/>
      <protection locked="0"/>
    </xf>
    <xf numFmtId="0" fontId="2" fillId="0" borderId="0" xfId="0" applyFont="1" applyProtection="1">
      <protection locked="0"/>
    </xf>
    <xf numFmtId="4" fontId="11" fillId="0" borderId="2" xfId="25" applyNumberFormat="1" applyFont="1" applyFill="1" applyAlignment="1" applyProtection="1">
      <alignment horizontal="right" shrinkToFit="1"/>
      <protection locked="0"/>
    </xf>
    <xf numFmtId="49" fontId="6" fillId="0" borderId="2" xfId="23" applyNumberFormat="1" applyProtection="1">
      <alignment horizontal="center" vertical="top" wrapText="1"/>
      <protection locked="0"/>
    </xf>
    <xf numFmtId="49" fontId="6" fillId="0" borderId="2" xfId="17" applyNumberFormat="1" applyProtection="1">
      <alignment horizontal="left" vertical="top" wrapText="1"/>
      <protection locked="0"/>
    </xf>
    <xf numFmtId="49" fontId="8" fillId="0" borderId="2" xfId="17" applyNumberFormat="1" applyFont="1" applyProtection="1">
      <alignment horizontal="left" vertical="top" wrapText="1"/>
      <protection locked="0"/>
    </xf>
    <xf numFmtId="49" fontId="8" fillId="0" borderId="2" xfId="23" applyNumberFormat="1" applyFont="1" applyProtection="1">
      <alignment horizontal="center" vertical="top" wrapText="1"/>
      <protection locked="0"/>
    </xf>
    <xf numFmtId="4" fontId="8" fillId="0" borderId="2" xfId="25" applyNumberFormat="1" applyFont="1" applyFill="1" applyProtection="1">
      <alignment horizontal="right" vertical="top" shrinkToFit="1"/>
      <protection locked="0"/>
    </xf>
    <xf numFmtId="4" fontId="8" fillId="3" borderId="2" xfId="25" applyNumberFormat="1" applyFont="1" applyProtection="1">
      <alignment horizontal="right" vertical="top" shrinkToFit="1"/>
      <protection locked="0"/>
    </xf>
    <xf numFmtId="4" fontId="12" fillId="0" borderId="2" xfId="24" applyNumberFormat="1" applyFont="1" applyFill="1" applyProtection="1">
      <alignment horizontal="right" vertical="top" shrinkToFit="1"/>
      <protection locked="0"/>
    </xf>
    <xf numFmtId="0" fontId="1" fillId="0" borderId="0" xfId="0" applyFont="1" applyProtection="1">
      <protection locked="0"/>
    </xf>
    <xf numFmtId="0" fontId="6" fillId="0" borderId="0" xfId="21" applyNumberFormat="1" applyProtection="1">
      <alignment horizontal="left" wrapText="1"/>
      <protection locked="0"/>
    </xf>
    <xf numFmtId="0" fontId="6" fillId="0" borderId="0" xfId="21">
      <alignment horizontal="left" wrapText="1"/>
    </xf>
    <xf numFmtId="0" fontId="8" fillId="0" borderId="2" xfId="13" applyNumberFormat="1" applyFill="1" applyProtection="1">
      <alignment horizontal="center" vertical="center" wrapText="1"/>
      <protection locked="0"/>
    </xf>
    <xf numFmtId="0" fontId="8" fillId="0" borderId="2" xfId="13" applyFill="1">
      <alignment horizontal="center" vertical="center" wrapText="1"/>
    </xf>
    <xf numFmtId="0" fontId="8" fillId="0" borderId="2" xfId="13" applyNumberFormat="1" applyProtection="1">
      <alignment horizontal="center" vertical="center" wrapText="1"/>
      <protection locked="0"/>
    </xf>
    <xf numFmtId="0" fontId="8" fillId="0" borderId="2" xfId="13">
      <alignment horizontal="center" vertical="center" wrapText="1"/>
    </xf>
    <xf numFmtId="0" fontId="13" fillId="0" borderId="0" xfId="7" applyNumberFormat="1" applyFont="1" applyAlignment="1" applyProtection="1">
      <alignment horizontal="right" vertical="top" wrapText="1"/>
      <protection locked="0"/>
    </xf>
    <xf numFmtId="0" fontId="13" fillId="0" borderId="0" xfId="7" applyFont="1" applyAlignment="1">
      <alignment horizontal="right" vertical="top" wrapText="1"/>
    </xf>
    <xf numFmtId="0" fontId="13" fillId="0" borderId="0" xfId="8" applyNumberFormat="1" applyFont="1" applyBorder="1" applyAlignment="1" applyProtection="1">
      <alignment horizontal="right" wrapText="1"/>
      <protection locked="0"/>
    </xf>
    <xf numFmtId="0" fontId="9" fillId="0" borderId="0" xfId="9" applyNumberFormat="1" applyFont="1" applyAlignment="1" applyProtection="1">
      <alignment horizontal="right"/>
      <protection locked="0"/>
    </xf>
    <xf numFmtId="0" fontId="9" fillId="0" borderId="0" xfId="9" applyFont="1" applyAlignment="1">
      <alignment horizontal="right"/>
    </xf>
    <xf numFmtId="0" fontId="14" fillId="0" borderId="0" xfId="10" applyNumberFormat="1" applyFont="1" applyBorder="1" applyAlignment="1" applyProtection="1">
      <alignment horizontal="center" wrapText="1"/>
      <protection locked="0"/>
    </xf>
    <xf numFmtId="0" fontId="6" fillId="0" borderId="0" xfId="11" applyNumberFormat="1" applyProtection="1">
      <alignment horizontal="right"/>
      <protection locked="0"/>
    </xf>
    <xf numFmtId="0" fontId="6" fillId="0" borderId="0" xfId="11">
      <alignment horizontal="right"/>
    </xf>
    <xf numFmtId="0" fontId="0" fillId="0" borderId="0" xfId="0" applyAlignment="1" applyProtection="1">
      <alignment horizontal="right"/>
      <protection locked="0"/>
    </xf>
    <xf numFmtId="0" fontId="8" fillId="0" borderId="6" xfId="13" applyNumberFormat="1" applyFill="1" applyBorder="1" applyAlignment="1" applyProtection="1">
      <alignment horizontal="center" vertical="center" wrapText="1"/>
      <protection locked="0"/>
    </xf>
    <xf numFmtId="0" fontId="8" fillId="0" borderId="7" xfId="13" applyNumberFormat="1" applyFill="1" applyBorder="1" applyAlignment="1" applyProtection="1">
      <alignment horizontal="center" vertical="center" wrapText="1"/>
      <protection locked="0"/>
    </xf>
  </cellXfs>
  <cellStyles count="32">
    <cellStyle name="br" xfId="1"/>
    <cellStyle name="col" xfId="2"/>
    <cellStyle name="style0" xfId="3"/>
    <cellStyle name="td" xfId="4"/>
    <cellStyle name="tr" xfId="5"/>
    <cellStyle name="xl21" xfId="6"/>
    <cellStyle name="xl22" xfId="7"/>
    <cellStyle name="xl23" xfId="8"/>
    <cellStyle name="xl24" xfId="9"/>
    <cellStyle name="xl25" xfId="10"/>
    <cellStyle name="xl26" xfId="11"/>
    <cellStyle name="xl27" xfId="12"/>
    <cellStyle name="xl28" xfId="13"/>
    <cellStyle name="xl29" xfId="14"/>
    <cellStyle name="xl30" xfId="15"/>
    <cellStyle name="xl31" xfId="16"/>
    <cellStyle name="xl32" xfId="17"/>
    <cellStyle name="xl33" xfId="18"/>
    <cellStyle name="xl34" xfId="19"/>
    <cellStyle name="xl35" xfId="20"/>
    <cellStyle name="xl36" xfId="21"/>
    <cellStyle name="xl37" xfId="22"/>
    <cellStyle name="xl38" xfId="23"/>
    <cellStyle name="xl39" xfId="24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135"/>
  <sheetViews>
    <sheetView tabSelected="1" workbookViewId="0">
      <pane ySplit="9" topLeftCell="A10" activePane="bottomLeft" state="frozen"/>
      <selection pane="bottomLeft" activeCell="A4" sqref="A4:F4"/>
    </sheetView>
  </sheetViews>
  <sheetFormatPr defaultRowHeight="15" outlineLevelRow="7" x14ac:dyDescent="0.25"/>
  <cols>
    <col min="1" max="1" width="48.42578125" style="1" customWidth="1"/>
    <col min="2" max="2" width="15" style="1" customWidth="1"/>
    <col min="3" max="3" width="9.7109375" style="1" customWidth="1"/>
    <col min="4" max="4" width="0.140625" style="10" hidden="1" customWidth="1"/>
    <col min="5" max="5" width="15.7109375" style="1" hidden="1" customWidth="1"/>
    <col min="6" max="6" width="15.140625" style="10" customWidth="1"/>
    <col min="7" max="7" width="7.28515625" style="1" customWidth="1"/>
    <col min="8" max="13" width="9.140625" style="1"/>
    <col min="14" max="14" width="9" style="1" customWidth="1"/>
    <col min="15" max="16384" width="9.140625" style="1"/>
  </cols>
  <sheetData>
    <row r="1" spans="1:6" x14ac:dyDescent="0.25">
      <c r="A1" s="39" t="s">
        <v>150</v>
      </c>
      <c r="B1" s="39"/>
      <c r="C1" s="39"/>
      <c r="D1" s="39"/>
      <c r="E1" s="39"/>
      <c r="F1" s="39"/>
    </row>
    <row r="2" spans="1:6" ht="15" customHeight="1" x14ac:dyDescent="0.25">
      <c r="A2" s="31" t="s">
        <v>68</v>
      </c>
      <c r="B2" s="32"/>
      <c r="C2" s="32"/>
      <c r="D2" s="32"/>
      <c r="E2" s="32"/>
      <c r="F2" s="32"/>
    </row>
    <row r="3" spans="1:6" ht="18" customHeight="1" x14ac:dyDescent="0.25">
      <c r="A3" s="33" t="s">
        <v>69</v>
      </c>
      <c r="B3" s="33"/>
      <c r="C3" s="33"/>
      <c r="D3" s="33"/>
      <c r="E3" s="33"/>
      <c r="F3" s="33"/>
    </row>
    <row r="4" spans="1:6" ht="15.75" customHeight="1" x14ac:dyDescent="0.25">
      <c r="A4" s="34" t="s">
        <v>151</v>
      </c>
      <c r="B4" s="35"/>
      <c r="C4" s="35"/>
      <c r="D4" s="35"/>
      <c r="E4" s="35"/>
      <c r="F4" s="35"/>
    </row>
    <row r="5" spans="1:6" ht="108.75" customHeight="1" x14ac:dyDescent="0.25">
      <c r="A5" s="36" t="s">
        <v>149</v>
      </c>
      <c r="B5" s="36"/>
      <c r="C5" s="36"/>
      <c r="D5" s="36"/>
      <c r="E5" s="36"/>
      <c r="F5" s="36"/>
    </row>
    <row r="6" spans="1:6" ht="12.75" customHeight="1" x14ac:dyDescent="0.25">
      <c r="A6" s="37" t="s">
        <v>0</v>
      </c>
      <c r="B6" s="38"/>
      <c r="C6" s="38"/>
      <c r="D6" s="38"/>
      <c r="E6" s="38"/>
      <c r="F6" s="38"/>
    </row>
    <row r="7" spans="1:6" ht="15.75" customHeight="1" x14ac:dyDescent="0.25">
      <c r="A7" s="29" t="s">
        <v>1</v>
      </c>
      <c r="B7" s="29" t="s">
        <v>2</v>
      </c>
      <c r="C7" s="29" t="s">
        <v>3</v>
      </c>
      <c r="D7" s="27" t="s">
        <v>4</v>
      </c>
      <c r="E7" s="29" t="s">
        <v>5</v>
      </c>
      <c r="F7" s="40" t="s">
        <v>67</v>
      </c>
    </row>
    <row r="8" spans="1:6" ht="38.25" customHeight="1" x14ac:dyDescent="0.25">
      <c r="A8" s="30"/>
      <c r="B8" s="30"/>
      <c r="C8" s="30"/>
      <c r="D8" s="28"/>
      <c r="E8" s="30"/>
      <c r="F8" s="41"/>
    </row>
    <row r="9" spans="1:6" ht="11.25" customHeight="1" x14ac:dyDescent="0.25">
      <c r="A9" s="2">
        <v>1</v>
      </c>
      <c r="B9" s="2">
        <v>4</v>
      </c>
      <c r="C9" s="2">
        <v>5</v>
      </c>
      <c r="D9" s="7">
        <v>6</v>
      </c>
      <c r="E9" s="2">
        <v>7</v>
      </c>
      <c r="F9" s="7">
        <v>8</v>
      </c>
    </row>
    <row r="10" spans="1:6" s="24" customFormat="1" ht="38.25" customHeight="1" outlineLevel="3" x14ac:dyDescent="0.25">
      <c r="A10" s="19" t="s">
        <v>76</v>
      </c>
      <c r="B10" s="20" t="s">
        <v>45</v>
      </c>
      <c r="C10" s="20"/>
      <c r="D10" s="21">
        <v>18059914</v>
      </c>
      <c r="E10" s="22">
        <v>17416339.030000001</v>
      </c>
      <c r="F10" s="21">
        <f>F11+F18+F25+F32+F46</f>
        <v>2234167.5900000008</v>
      </c>
    </row>
    <row r="11" spans="1:6" ht="15" customHeight="1" outlineLevel="4" x14ac:dyDescent="0.25">
      <c r="A11" s="4" t="s">
        <v>96</v>
      </c>
      <c r="B11" s="3" t="s">
        <v>46</v>
      </c>
      <c r="C11" s="3"/>
      <c r="D11" s="8">
        <v>17737639</v>
      </c>
      <c r="E11" s="5">
        <v>17094064.030000001</v>
      </c>
      <c r="F11" s="8">
        <f t="shared" ref="F11:F24" si="0">E11-D11</f>
        <v>-643574.96999999881</v>
      </c>
    </row>
    <row r="12" spans="1:6" ht="52.5" customHeight="1" outlineLevel="5" x14ac:dyDescent="0.25">
      <c r="A12" s="4" t="s">
        <v>95</v>
      </c>
      <c r="B12" s="3" t="s">
        <v>47</v>
      </c>
      <c r="C12" s="3"/>
      <c r="D12" s="8">
        <v>17737639</v>
      </c>
      <c r="E12" s="5">
        <v>17094064.030000001</v>
      </c>
      <c r="F12" s="8">
        <f t="shared" si="0"/>
        <v>-643574.96999999881</v>
      </c>
    </row>
    <row r="13" spans="1:6" ht="79.5" customHeight="1" outlineLevel="6" x14ac:dyDescent="0.25">
      <c r="A13" s="4" t="s">
        <v>94</v>
      </c>
      <c r="B13" s="3" t="s">
        <v>48</v>
      </c>
      <c r="C13" s="3"/>
      <c r="D13" s="8">
        <v>12496389</v>
      </c>
      <c r="E13" s="5">
        <v>11852814.029999999</v>
      </c>
      <c r="F13" s="8">
        <f t="shared" si="0"/>
        <v>-643574.97000000067</v>
      </c>
    </row>
    <row r="14" spans="1:6" ht="64.5" customHeight="1" outlineLevel="7" x14ac:dyDescent="0.25">
      <c r="A14" s="4" t="s">
        <v>78</v>
      </c>
      <c r="B14" s="3" t="s">
        <v>48</v>
      </c>
      <c r="C14" s="3" t="s">
        <v>6</v>
      </c>
      <c r="D14" s="8">
        <v>12374155</v>
      </c>
      <c r="E14" s="5">
        <v>11737015.890000001</v>
      </c>
      <c r="F14" s="8">
        <f t="shared" si="0"/>
        <v>-637139.1099999994</v>
      </c>
    </row>
    <row r="15" spans="1:6" ht="15.75" customHeight="1" outlineLevel="7" x14ac:dyDescent="0.25">
      <c r="A15" s="4" t="s">
        <v>77</v>
      </c>
      <c r="B15" s="3" t="s">
        <v>48</v>
      </c>
      <c r="C15" s="3" t="s">
        <v>16</v>
      </c>
      <c r="D15" s="8">
        <v>12374155</v>
      </c>
      <c r="E15" s="5">
        <v>11737015.890000001</v>
      </c>
      <c r="F15" s="8">
        <f t="shared" si="0"/>
        <v>-637139.1099999994</v>
      </c>
    </row>
    <row r="16" spans="1:6" ht="28.5" customHeight="1" outlineLevel="7" x14ac:dyDescent="0.25">
      <c r="A16" s="4" t="s">
        <v>70</v>
      </c>
      <c r="B16" s="3" t="s">
        <v>48</v>
      </c>
      <c r="C16" s="3" t="s">
        <v>7</v>
      </c>
      <c r="D16" s="8">
        <v>122234</v>
      </c>
      <c r="E16" s="5">
        <v>115798.14</v>
      </c>
      <c r="F16" s="8">
        <f t="shared" si="0"/>
        <v>-6435.8600000000006</v>
      </c>
    </row>
    <row r="17" spans="1:6" ht="28.5" customHeight="1" outlineLevel="7" x14ac:dyDescent="0.25">
      <c r="A17" s="4" t="s">
        <v>81</v>
      </c>
      <c r="B17" s="3" t="s">
        <v>48</v>
      </c>
      <c r="C17" s="3" t="s">
        <v>8</v>
      </c>
      <c r="D17" s="8">
        <v>122234</v>
      </c>
      <c r="E17" s="5">
        <v>115798.14</v>
      </c>
      <c r="F17" s="8">
        <f t="shared" si="0"/>
        <v>-6435.8600000000006</v>
      </c>
    </row>
    <row r="18" spans="1:6" ht="15" customHeight="1" outlineLevel="4" x14ac:dyDescent="0.25">
      <c r="A18" s="4" t="s">
        <v>93</v>
      </c>
      <c r="B18" s="3" t="s">
        <v>52</v>
      </c>
      <c r="C18" s="3"/>
      <c r="D18" s="8">
        <v>96013633</v>
      </c>
      <c r="E18" s="5">
        <v>97760340.359999999</v>
      </c>
      <c r="F18" s="8">
        <f>F19</f>
        <v>1746707.3599999994</v>
      </c>
    </row>
    <row r="19" spans="1:6" ht="40.5" customHeight="1" outlineLevel="5" x14ac:dyDescent="0.25">
      <c r="A19" s="4" t="s">
        <v>92</v>
      </c>
      <c r="B19" s="3" t="s">
        <v>53</v>
      </c>
      <c r="C19" s="3"/>
      <c r="D19" s="8">
        <v>96013633</v>
      </c>
      <c r="E19" s="5">
        <v>97760340.359999999</v>
      </c>
      <c r="F19" s="8">
        <f t="shared" si="0"/>
        <v>1746707.3599999994</v>
      </c>
    </row>
    <row r="20" spans="1:6" ht="156" customHeight="1" outlineLevel="6" x14ac:dyDescent="0.25">
      <c r="A20" s="4" t="s">
        <v>91</v>
      </c>
      <c r="B20" s="3" t="s">
        <v>54</v>
      </c>
      <c r="C20" s="3"/>
      <c r="D20" s="8">
        <v>76777696</v>
      </c>
      <c r="E20" s="5">
        <v>78524403.359999999</v>
      </c>
      <c r="F20" s="8">
        <f t="shared" si="0"/>
        <v>1746707.3599999994</v>
      </c>
    </row>
    <row r="21" spans="1:6" ht="65.25" customHeight="1" outlineLevel="7" x14ac:dyDescent="0.25">
      <c r="A21" s="4" t="s">
        <v>78</v>
      </c>
      <c r="B21" s="3" t="s">
        <v>54</v>
      </c>
      <c r="C21" s="3" t="s">
        <v>6</v>
      </c>
      <c r="D21" s="8">
        <v>74537117</v>
      </c>
      <c r="E21" s="5">
        <v>76258934.760000005</v>
      </c>
      <c r="F21" s="8">
        <f t="shared" si="0"/>
        <v>1721817.7600000054</v>
      </c>
    </row>
    <row r="22" spans="1:6" ht="17.25" customHeight="1" outlineLevel="7" x14ac:dyDescent="0.25">
      <c r="A22" s="4" t="s">
        <v>77</v>
      </c>
      <c r="B22" s="3" t="s">
        <v>54</v>
      </c>
      <c r="C22" s="3" t="s">
        <v>16</v>
      </c>
      <c r="D22" s="8">
        <v>74537117</v>
      </c>
      <c r="E22" s="5">
        <v>76258934.760000005</v>
      </c>
      <c r="F22" s="8">
        <f t="shared" si="0"/>
        <v>1721817.7600000054</v>
      </c>
    </row>
    <row r="23" spans="1:6" ht="28.5" customHeight="1" outlineLevel="7" x14ac:dyDescent="0.25">
      <c r="A23" s="4" t="s">
        <v>70</v>
      </c>
      <c r="B23" s="3" t="s">
        <v>54</v>
      </c>
      <c r="C23" s="3" t="s">
        <v>7</v>
      </c>
      <c r="D23" s="8">
        <v>2240579</v>
      </c>
      <c r="E23" s="5">
        <v>2265468.6</v>
      </c>
      <c r="F23" s="8">
        <f t="shared" si="0"/>
        <v>24889.600000000093</v>
      </c>
    </row>
    <row r="24" spans="1:6" ht="28.5" customHeight="1" outlineLevel="7" x14ac:dyDescent="0.25">
      <c r="A24" s="4" t="s">
        <v>81</v>
      </c>
      <c r="B24" s="3" t="s">
        <v>54</v>
      </c>
      <c r="C24" s="3" t="s">
        <v>8</v>
      </c>
      <c r="D24" s="8">
        <v>2240579</v>
      </c>
      <c r="E24" s="5">
        <v>2265468.6</v>
      </c>
      <c r="F24" s="8">
        <f t="shared" si="0"/>
        <v>24889.600000000093</v>
      </c>
    </row>
    <row r="25" spans="1:6" ht="15" customHeight="1" outlineLevel="4" x14ac:dyDescent="0.25">
      <c r="A25" s="4" t="s">
        <v>90</v>
      </c>
      <c r="B25" s="3" t="s">
        <v>55</v>
      </c>
      <c r="C25" s="3"/>
      <c r="D25" s="8">
        <v>5852510</v>
      </c>
      <c r="E25" s="5">
        <v>5577910</v>
      </c>
      <c r="F25" s="8">
        <f>F26</f>
        <v>-348660</v>
      </c>
    </row>
    <row r="26" spans="1:6" ht="41.25" customHeight="1" outlineLevel="5" x14ac:dyDescent="0.25">
      <c r="A26" s="4" t="s">
        <v>89</v>
      </c>
      <c r="B26" s="3" t="s">
        <v>56</v>
      </c>
      <c r="C26" s="3"/>
      <c r="D26" s="8">
        <v>5852510</v>
      </c>
      <c r="E26" s="5">
        <v>5577910</v>
      </c>
      <c r="F26" s="8">
        <f>F27</f>
        <v>-348660</v>
      </c>
    </row>
    <row r="27" spans="1:6" ht="42.75" customHeight="1" outlineLevel="6" x14ac:dyDescent="0.25">
      <c r="A27" s="4" t="s">
        <v>88</v>
      </c>
      <c r="B27" s="3" t="s">
        <v>57</v>
      </c>
      <c r="C27" s="3"/>
      <c r="D27" s="8">
        <v>5630510</v>
      </c>
      <c r="E27" s="5">
        <v>5355910</v>
      </c>
      <c r="F27" s="8">
        <f>F28+F30</f>
        <v>-348660</v>
      </c>
    </row>
    <row r="28" spans="1:6" ht="65.25" customHeight="1" outlineLevel="7" x14ac:dyDescent="0.25">
      <c r="A28" s="4" t="s">
        <v>78</v>
      </c>
      <c r="B28" s="3" t="s">
        <v>57</v>
      </c>
      <c r="C28" s="3" t="s">
        <v>6</v>
      </c>
      <c r="D28" s="8">
        <v>4720220</v>
      </c>
      <c r="E28" s="5">
        <v>4445620</v>
      </c>
      <c r="F28" s="8">
        <v>-313660</v>
      </c>
    </row>
    <row r="29" spans="1:6" ht="18" customHeight="1" outlineLevel="7" x14ac:dyDescent="0.25">
      <c r="A29" s="4" t="s">
        <v>77</v>
      </c>
      <c r="B29" s="3" t="s">
        <v>57</v>
      </c>
      <c r="C29" s="3" t="s">
        <v>16</v>
      </c>
      <c r="D29" s="8">
        <v>4720220</v>
      </c>
      <c r="E29" s="5">
        <v>4445620</v>
      </c>
      <c r="F29" s="8">
        <v>-313660</v>
      </c>
    </row>
    <row r="30" spans="1:6" ht="27.75" customHeight="1" outlineLevel="7" x14ac:dyDescent="0.25">
      <c r="A30" s="4" t="s">
        <v>70</v>
      </c>
      <c r="B30" s="3" t="s">
        <v>57</v>
      </c>
      <c r="C30" s="3" t="s">
        <v>7</v>
      </c>
      <c r="D30" s="8"/>
      <c r="E30" s="5"/>
      <c r="F30" s="8">
        <v>-35000</v>
      </c>
    </row>
    <row r="31" spans="1:6" ht="29.25" customHeight="1" outlineLevel="7" x14ac:dyDescent="0.25">
      <c r="A31" s="4" t="s">
        <v>81</v>
      </c>
      <c r="B31" s="3" t="s">
        <v>57</v>
      </c>
      <c r="C31" s="3" t="s">
        <v>8</v>
      </c>
      <c r="D31" s="8"/>
      <c r="E31" s="5"/>
      <c r="F31" s="8">
        <v>-35000</v>
      </c>
    </row>
    <row r="32" spans="1:6" ht="28.5" customHeight="1" outlineLevel="4" x14ac:dyDescent="0.25">
      <c r="A32" s="4" t="s">
        <v>87</v>
      </c>
      <c r="B32" s="3" t="s">
        <v>49</v>
      </c>
      <c r="C32" s="3"/>
      <c r="D32" s="8">
        <v>7013538</v>
      </c>
      <c r="E32" s="5">
        <v>7594573.2000000002</v>
      </c>
      <c r="F32" s="8">
        <f t="shared" ref="F32:F45" si="1">E32-D32</f>
        <v>581035.20000000019</v>
      </c>
    </row>
    <row r="33" spans="1:6" ht="29.25" customHeight="1" outlineLevel="5" x14ac:dyDescent="0.25">
      <c r="A33" s="4" t="s">
        <v>86</v>
      </c>
      <c r="B33" s="3" t="s">
        <v>50</v>
      </c>
      <c r="C33" s="3"/>
      <c r="D33" s="8">
        <v>2384938</v>
      </c>
      <c r="E33" s="5">
        <v>2965973.2</v>
      </c>
      <c r="F33" s="8">
        <f t="shared" si="1"/>
        <v>581035.20000000019</v>
      </c>
    </row>
    <row r="34" spans="1:6" ht="28.5" customHeight="1" outlineLevel="6" x14ac:dyDescent="0.25">
      <c r="A34" s="4" t="s">
        <v>85</v>
      </c>
      <c r="B34" s="3" t="s">
        <v>51</v>
      </c>
      <c r="C34" s="3"/>
      <c r="D34" s="8">
        <v>2384938</v>
      </c>
      <c r="E34" s="5">
        <v>2037205.82</v>
      </c>
      <c r="F34" s="8">
        <f t="shared" si="1"/>
        <v>-347732.17999999993</v>
      </c>
    </row>
    <row r="35" spans="1:6" ht="28.5" customHeight="1" outlineLevel="7" x14ac:dyDescent="0.25">
      <c r="A35" s="4" t="s">
        <v>70</v>
      </c>
      <c r="B35" s="3" t="s">
        <v>51</v>
      </c>
      <c r="C35" s="3" t="s">
        <v>7</v>
      </c>
      <c r="D35" s="8">
        <v>2384938</v>
      </c>
      <c r="E35" s="5">
        <v>2037205.82</v>
      </c>
      <c r="F35" s="8">
        <f t="shared" si="1"/>
        <v>-347732.17999999993</v>
      </c>
    </row>
    <row r="36" spans="1:6" ht="28.5" customHeight="1" outlineLevel="7" x14ac:dyDescent="0.25">
      <c r="A36" s="4" t="s">
        <v>81</v>
      </c>
      <c r="B36" s="3" t="s">
        <v>51</v>
      </c>
      <c r="C36" s="3" t="s">
        <v>8</v>
      </c>
      <c r="D36" s="8">
        <v>2384938</v>
      </c>
      <c r="E36" s="5">
        <v>2037205.82</v>
      </c>
      <c r="F36" s="8">
        <f t="shared" si="1"/>
        <v>-347732.17999999993</v>
      </c>
    </row>
    <row r="37" spans="1:6" ht="42.75" customHeight="1" outlineLevel="6" x14ac:dyDescent="0.25">
      <c r="A37" s="4" t="s">
        <v>84</v>
      </c>
      <c r="B37" s="3" t="s">
        <v>58</v>
      </c>
      <c r="C37" s="3"/>
      <c r="D37" s="8"/>
      <c r="E37" s="5">
        <v>406722.64</v>
      </c>
      <c r="F37" s="8">
        <f t="shared" si="1"/>
        <v>406722.64</v>
      </c>
    </row>
    <row r="38" spans="1:6" ht="28.5" customHeight="1" outlineLevel="7" x14ac:dyDescent="0.25">
      <c r="A38" s="4" t="s">
        <v>70</v>
      </c>
      <c r="B38" s="3" t="s">
        <v>58</v>
      </c>
      <c r="C38" s="3" t="s">
        <v>7</v>
      </c>
      <c r="D38" s="8"/>
      <c r="E38" s="5">
        <v>406722.64</v>
      </c>
      <c r="F38" s="8">
        <f t="shared" si="1"/>
        <v>406722.64</v>
      </c>
    </row>
    <row r="39" spans="1:6" ht="28.5" customHeight="1" outlineLevel="7" x14ac:dyDescent="0.25">
      <c r="A39" s="4" t="s">
        <v>81</v>
      </c>
      <c r="B39" s="3" t="s">
        <v>58</v>
      </c>
      <c r="C39" s="3" t="s">
        <v>8</v>
      </c>
      <c r="D39" s="8"/>
      <c r="E39" s="5">
        <v>406722.64</v>
      </c>
      <c r="F39" s="8">
        <f t="shared" si="1"/>
        <v>406722.64</v>
      </c>
    </row>
    <row r="40" spans="1:6" ht="39" customHeight="1" outlineLevel="6" x14ac:dyDescent="0.25">
      <c r="A40" s="4" t="s">
        <v>83</v>
      </c>
      <c r="B40" s="3" t="s">
        <v>59</v>
      </c>
      <c r="C40" s="3"/>
      <c r="D40" s="8"/>
      <c r="E40" s="5">
        <v>347732.18</v>
      </c>
      <c r="F40" s="8">
        <f t="shared" si="1"/>
        <v>347732.18</v>
      </c>
    </row>
    <row r="41" spans="1:6" ht="28.5" customHeight="1" outlineLevel="7" x14ac:dyDescent="0.25">
      <c r="A41" s="4" t="s">
        <v>70</v>
      </c>
      <c r="B41" s="3" t="s">
        <v>59</v>
      </c>
      <c r="C41" s="3" t="s">
        <v>7</v>
      </c>
      <c r="D41" s="8"/>
      <c r="E41" s="5">
        <v>347732.18</v>
      </c>
      <c r="F41" s="8">
        <f t="shared" si="1"/>
        <v>347732.18</v>
      </c>
    </row>
    <row r="42" spans="1:6" ht="28.5" customHeight="1" outlineLevel="7" x14ac:dyDescent="0.25">
      <c r="A42" s="4" t="s">
        <v>81</v>
      </c>
      <c r="B42" s="3" t="s">
        <v>59</v>
      </c>
      <c r="C42" s="3" t="s">
        <v>8</v>
      </c>
      <c r="D42" s="8"/>
      <c r="E42" s="5">
        <v>347732.18</v>
      </c>
      <c r="F42" s="8">
        <f t="shared" si="1"/>
        <v>347732.18</v>
      </c>
    </row>
    <row r="43" spans="1:6" ht="42.75" customHeight="1" outlineLevel="6" x14ac:dyDescent="0.25">
      <c r="A43" s="4" t="s">
        <v>82</v>
      </c>
      <c r="B43" s="3" t="s">
        <v>60</v>
      </c>
      <c r="C43" s="3"/>
      <c r="D43" s="8"/>
      <c r="E43" s="5">
        <v>174312.56</v>
      </c>
      <c r="F43" s="8">
        <f t="shared" si="1"/>
        <v>174312.56</v>
      </c>
    </row>
    <row r="44" spans="1:6" ht="28.5" customHeight="1" outlineLevel="7" x14ac:dyDescent="0.25">
      <c r="A44" s="4" t="s">
        <v>70</v>
      </c>
      <c r="B44" s="3" t="s">
        <v>60</v>
      </c>
      <c r="C44" s="3" t="s">
        <v>7</v>
      </c>
      <c r="D44" s="8"/>
      <c r="E44" s="5">
        <v>174312.56</v>
      </c>
      <c r="F44" s="8">
        <f t="shared" si="1"/>
        <v>174312.56</v>
      </c>
    </row>
    <row r="45" spans="1:6" ht="28.5" customHeight="1" outlineLevel="7" x14ac:dyDescent="0.25">
      <c r="A45" s="4" t="s">
        <v>81</v>
      </c>
      <c r="B45" s="3" t="s">
        <v>60</v>
      </c>
      <c r="C45" s="3" t="s">
        <v>8</v>
      </c>
      <c r="D45" s="8"/>
      <c r="E45" s="5">
        <v>174312.56</v>
      </c>
      <c r="F45" s="8">
        <f t="shared" si="1"/>
        <v>174312.56</v>
      </c>
    </row>
    <row r="46" spans="1:6" ht="42.75" customHeight="1" outlineLevel="4" x14ac:dyDescent="0.25">
      <c r="A46" s="4" t="s">
        <v>75</v>
      </c>
      <c r="B46" s="3" t="s">
        <v>61</v>
      </c>
      <c r="C46" s="3"/>
      <c r="D46" s="8">
        <v>1633885</v>
      </c>
      <c r="E46" s="5">
        <v>1477885</v>
      </c>
      <c r="F46" s="8">
        <f>F47+F53+F59</f>
        <v>898660</v>
      </c>
    </row>
    <row r="47" spans="1:6" ht="42.75" customHeight="1" outlineLevel="5" x14ac:dyDescent="0.25">
      <c r="A47" s="4" t="s">
        <v>80</v>
      </c>
      <c r="B47" s="3" t="s">
        <v>62</v>
      </c>
      <c r="C47" s="3"/>
      <c r="D47" s="8">
        <v>1633885</v>
      </c>
      <c r="E47" s="5">
        <v>1477885</v>
      </c>
      <c r="F47" s="8">
        <f>F48</f>
        <v>-233366</v>
      </c>
    </row>
    <row r="48" spans="1:6" ht="28.5" customHeight="1" outlineLevel="6" x14ac:dyDescent="0.25">
      <c r="A48" s="4" t="s">
        <v>79</v>
      </c>
      <c r="B48" s="3" t="s">
        <v>63</v>
      </c>
      <c r="C48" s="3"/>
      <c r="D48" s="8">
        <v>1633885</v>
      </c>
      <c r="E48" s="5">
        <v>1477885</v>
      </c>
      <c r="F48" s="8">
        <f>F50+F51</f>
        <v>-233366</v>
      </c>
    </row>
    <row r="49" spans="1:6" ht="66.75" customHeight="1" outlineLevel="7" x14ac:dyDescent="0.25">
      <c r="A49" s="4" t="s">
        <v>78</v>
      </c>
      <c r="B49" s="3" t="s">
        <v>63</v>
      </c>
      <c r="C49" s="3" t="s">
        <v>6</v>
      </c>
      <c r="D49" s="8">
        <v>1294012</v>
      </c>
      <c r="E49" s="5">
        <v>1138012</v>
      </c>
      <c r="F49" s="8">
        <v>-218366</v>
      </c>
    </row>
    <row r="50" spans="1:6" ht="19.5" customHeight="1" outlineLevel="7" x14ac:dyDescent="0.25">
      <c r="A50" s="4" t="s">
        <v>77</v>
      </c>
      <c r="B50" s="3" t="s">
        <v>63</v>
      </c>
      <c r="C50" s="3" t="s">
        <v>16</v>
      </c>
      <c r="D50" s="8">
        <v>1294012</v>
      </c>
      <c r="E50" s="5">
        <v>1138012</v>
      </c>
      <c r="F50" s="8">
        <v>-218366</v>
      </c>
    </row>
    <row r="51" spans="1:6" ht="28.5" customHeight="1" outlineLevel="7" x14ac:dyDescent="0.25">
      <c r="A51" s="4" t="s">
        <v>70</v>
      </c>
      <c r="B51" s="3" t="s">
        <v>63</v>
      </c>
      <c r="C51" s="3" t="s">
        <v>7</v>
      </c>
      <c r="D51" s="8"/>
      <c r="E51" s="5"/>
      <c r="F51" s="8">
        <v>-15000</v>
      </c>
    </row>
    <row r="52" spans="1:6" ht="27.75" customHeight="1" outlineLevel="7" x14ac:dyDescent="0.25">
      <c r="A52" s="4" t="s">
        <v>81</v>
      </c>
      <c r="B52" s="3" t="s">
        <v>63</v>
      </c>
      <c r="C52" s="3" t="s">
        <v>8</v>
      </c>
      <c r="D52" s="8"/>
      <c r="E52" s="5"/>
      <c r="F52" s="8">
        <v>-15000</v>
      </c>
    </row>
    <row r="53" spans="1:6" ht="67.5" customHeight="1" outlineLevel="7" x14ac:dyDescent="0.25">
      <c r="A53" s="4" t="s">
        <v>132</v>
      </c>
      <c r="B53" s="3" t="s">
        <v>130</v>
      </c>
      <c r="C53" s="3"/>
      <c r="D53" s="8"/>
      <c r="E53" s="5"/>
      <c r="F53" s="8">
        <v>-298110.01</v>
      </c>
    </row>
    <row r="54" spans="1:6" ht="52.5" customHeight="1" outlineLevel="7" x14ac:dyDescent="0.25">
      <c r="A54" s="4" t="s">
        <v>133</v>
      </c>
      <c r="B54" s="3" t="s">
        <v>131</v>
      </c>
      <c r="C54" s="3"/>
      <c r="D54" s="8"/>
      <c r="E54" s="5"/>
      <c r="F54" s="8">
        <v>-298110.01</v>
      </c>
    </row>
    <row r="55" spans="1:6" ht="66" customHeight="1" outlineLevel="7" x14ac:dyDescent="0.25">
      <c r="A55" s="4" t="s">
        <v>78</v>
      </c>
      <c r="B55" s="3" t="s">
        <v>131</v>
      </c>
      <c r="C55" s="3" t="s">
        <v>6</v>
      </c>
      <c r="D55" s="8"/>
      <c r="E55" s="5"/>
      <c r="F55" s="8">
        <v>-238110.01</v>
      </c>
    </row>
    <row r="56" spans="1:6" ht="15.75" customHeight="1" outlineLevel="7" x14ac:dyDescent="0.25">
      <c r="A56" s="4" t="s">
        <v>77</v>
      </c>
      <c r="B56" s="3" t="s">
        <v>131</v>
      </c>
      <c r="C56" s="3" t="s">
        <v>16</v>
      </c>
      <c r="D56" s="8"/>
      <c r="E56" s="5"/>
      <c r="F56" s="8">
        <v>-238110.01</v>
      </c>
    </row>
    <row r="57" spans="1:6" ht="27.75" customHeight="1" outlineLevel="7" x14ac:dyDescent="0.25">
      <c r="A57" s="4" t="s">
        <v>70</v>
      </c>
      <c r="B57" s="3" t="s">
        <v>131</v>
      </c>
      <c r="C57" s="3" t="s">
        <v>7</v>
      </c>
      <c r="D57" s="8"/>
      <c r="E57" s="5"/>
      <c r="F57" s="8">
        <v>-60000</v>
      </c>
    </row>
    <row r="58" spans="1:6" ht="27.75" customHeight="1" outlineLevel="7" x14ac:dyDescent="0.25">
      <c r="A58" s="4" t="s">
        <v>81</v>
      </c>
      <c r="B58" s="3" t="s">
        <v>131</v>
      </c>
      <c r="C58" s="3" t="s">
        <v>8</v>
      </c>
      <c r="D58" s="8"/>
      <c r="E58" s="5"/>
      <c r="F58" s="8">
        <v>-60000</v>
      </c>
    </row>
    <row r="59" spans="1:6" ht="28.5" customHeight="1" outlineLevel="5" x14ac:dyDescent="0.25">
      <c r="A59" s="4" t="s">
        <v>74</v>
      </c>
      <c r="B59" s="3" t="s">
        <v>64</v>
      </c>
      <c r="C59" s="3"/>
      <c r="D59" s="8">
        <v>4764400</v>
      </c>
      <c r="E59" s="5">
        <v>5195000</v>
      </c>
      <c r="F59" s="8">
        <f>F60</f>
        <v>1430136.01</v>
      </c>
    </row>
    <row r="60" spans="1:6" ht="28.5" customHeight="1" outlineLevel="6" x14ac:dyDescent="0.25">
      <c r="A60" s="4" t="s">
        <v>73</v>
      </c>
      <c r="B60" s="3" t="s">
        <v>65</v>
      </c>
      <c r="C60" s="3"/>
      <c r="D60" s="8">
        <v>4764400</v>
      </c>
      <c r="E60" s="5">
        <v>5195000</v>
      </c>
      <c r="F60" s="8">
        <f>F61+F63</f>
        <v>1430136.01</v>
      </c>
    </row>
    <row r="61" spans="1:6" ht="28.5" customHeight="1" outlineLevel="6" x14ac:dyDescent="0.25">
      <c r="A61" s="18" t="s">
        <v>70</v>
      </c>
      <c r="B61" s="17" t="s">
        <v>65</v>
      </c>
      <c r="C61" s="17" t="s">
        <v>7</v>
      </c>
      <c r="D61" s="8"/>
      <c r="E61" s="5"/>
      <c r="F61" s="8">
        <v>999536.01</v>
      </c>
    </row>
    <row r="62" spans="1:6" ht="28.5" customHeight="1" outlineLevel="6" x14ac:dyDescent="0.25">
      <c r="A62" s="18" t="s">
        <v>81</v>
      </c>
      <c r="B62" s="17" t="s">
        <v>65</v>
      </c>
      <c r="C62" s="17" t="s">
        <v>8</v>
      </c>
      <c r="D62" s="8"/>
      <c r="E62" s="5"/>
      <c r="F62" s="8">
        <v>999536.01</v>
      </c>
    </row>
    <row r="63" spans="1:6" ht="15" customHeight="1" outlineLevel="7" x14ac:dyDescent="0.25">
      <c r="A63" s="4" t="s">
        <v>72</v>
      </c>
      <c r="B63" s="3" t="s">
        <v>65</v>
      </c>
      <c r="C63" s="3" t="s">
        <v>10</v>
      </c>
      <c r="D63" s="8">
        <v>4100</v>
      </c>
      <c r="E63" s="5">
        <v>434700</v>
      </c>
      <c r="F63" s="8">
        <f>E63-D63</f>
        <v>430600</v>
      </c>
    </row>
    <row r="64" spans="1:6" ht="15" customHeight="1" outlineLevel="7" x14ac:dyDescent="0.25">
      <c r="A64" s="4" t="s">
        <v>71</v>
      </c>
      <c r="B64" s="3" t="s">
        <v>65</v>
      </c>
      <c r="C64" s="3" t="s">
        <v>11</v>
      </c>
      <c r="D64" s="8">
        <v>4100</v>
      </c>
      <c r="E64" s="5">
        <v>434700</v>
      </c>
      <c r="F64" s="8">
        <f>E64-D64</f>
        <v>430600</v>
      </c>
    </row>
    <row r="65" spans="1:6" s="24" customFormat="1" ht="42.75" customHeight="1" outlineLevel="3" x14ac:dyDescent="0.25">
      <c r="A65" s="19" t="s">
        <v>109</v>
      </c>
      <c r="B65" s="20" t="s">
        <v>34</v>
      </c>
      <c r="C65" s="20"/>
      <c r="D65" s="21">
        <v>25195412</v>
      </c>
      <c r="E65" s="22">
        <v>25568313</v>
      </c>
      <c r="F65" s="21">
        <f t="shared" ref="F65:F75" si="2">E65-D65</f>
        <v>372901</v>
      </c>
    </row>
    <row r="66" spans="1:6" ht="57" customHeight="1" outlineLevel="4" x14ac:dyDescent="0.25">
      <c r="A66" s="4" t="s">
        <v>108</v>
      </c>
      <c r="B66" s="3" t="s">
        <v>35</v>
      </c>
      <c r="C66" s="3"/>
      <c r="D66" s="8">
        <v>24848294</v>
      </c>
      <c r="E66" s="5">
        <v>24764761</v>
      </c>
      <c r="F66" s="8">
        <f t="shared" si="2"/>
        <v>-83533</v>
      </c>
    </row>
    <row r="67" spans="1:6" ht="29.25" customHeight="1" outlineLevel="5" x14ac:dyDescent="0.25">
      <c r="A67" s="4" t="s">
        <v>107</v>
      </c>
      <c r="B67" s="3" t="s">
        <v>37</v>
      </c>
      <c r="C67" s="3"/>
      <c r="D67" s="8">
        <v>176347</v>
      </c>
      <c r="E67" s="5">
        <v>92814</v>
      </c>
      <c r="F67" s="8">
        <f t="shared" si="2"/>
        <v>-83533</v>
      </c>
    </row>
    <row r="68" spans="1:6" ht="15.75" customHeight="1" outlineLevel="6" x14ac:dyDescent="0.25">
      <c r="A68" s="4" t="s">
        <v>103</v>
      </c>
      <c r="B68" s="3" t="s">
        <v>37</v>
      </c>
      <c r="C68" s="3" t="s">
        <v>31</v>
      </c>
      <c r="D68" s="8">
        <v>176347</v>
      </c>
      <c r="E68" s="5">
        <v>92814</v>
      </c>
      <c r="F68" s="8">
        <f t="shared" si="2"/>
        <v>-83533</v>
      </c>
    </row>
    <row r="69" spans="1:6" ht="28.5" customHeight="1" outlineLevel="7" x14ac:dyDescent="0.25">
      <c r="A69" s="4" t="s">
        <v>106</v>
      </c>
      <c r="B69" s="3" t="s">
        <v>37</v>
      </c>
      <c r="C69" s="3" t="s">
        <v>32</v>
      </c>
      <c r="D69" s="8">
        <v>176347</v>
      </c>
      <c r="E69" s="5">
        <v>92814</v>
      </c>
      <c r="F69" s="8">
        <f t="shared" si="2"/>
        <v>-83533</v>
      </c>
    </row>
    <row r="70" spans="1:6" ht="52.5" customHeight="1" outlineLevel="4" x14ac:dyDescent="0.25">
      <c r="A70" s="4" t="s">
        <v>105</v>
      </c>
      <c r="B70" s="3" t="s">
        <v>38</v>
      </c>
      <c r="C70" s="3"/>
      <c r="D70" s="8">
        <v>347118</v>
      </c>
      <c r="E70" s="5">
        <v>803552</v>
      </c>
      <c r="F70" s="8">
        <f t="shared" si="2"/>
        <v>456434</v>
      </c>
    </row>
    <row r="71" spans="1:6" ht="41.25" customHeight="1" outlineLevel="5" x14ac:dyDescent="0.25">
      <c r="A71" s="4" t="s">
        <v>104</v>
      </c>
      <c r="B71" s="3" t="s">
        <v>39</v>
      </c>
      <c r="C71" s="3"/>
      <c r="D71" s="8">
        <v>347118</v>
      </c>
      <c r="E71" s="5">
        <v>803552</v>
      </c>
      <c r="F71" s="8">
        <f t="shared" si="2"/>
        <v>456434</v>
      </c>
    </row>
    <row r="72" spans="1:6" ht="28.5" customHeight="1" outlineLevel="6" x14ac:dyDescent="0.25">
      <c r="A72" s="4" t="s">
        <v>70</v>
      </c>
      <c r="B72" s="3" t="s">
        <v>39</v>
      </c>
      <c r="C72" s="3" t="s">
        <v>7</v>
      </c>
      <c r="D72" s="8">
        <v>7118</v>
      </c>
      <c r="E72" s="5">
        <v>3500</v>
      </c>
      <c r="F72" s="8">
        <f t="shared" si="2"/>
        <v>-3618</v>
      </c>
    </row>
    <row r="73" spans="1:6" ht="28.5" customHeight="1" outlineLevel="7" x14ac:dyDescent="0.25">
      <c r="A73" s="4" t="s">
        <v>81</v>
      </c>
      <c r="B73" s="3" t="s">
        <v>39</v>
      </c>
      <c r="C73" s="3" t="s">
        <v>8</v>
      </c>
      <c r="D73" s="8">
        <v>7118</v>
      </c>
      <c r="E73" s="5">
        <v>3500</v>
      </c>
      <c r="F73" s="8">
        <f t="shared" si="2"/>
        <v>-3618</v>
      </c>
    </row>
    <row r="74" spans="1:6" ht="16.5" customHeight="1" outlineLevel="6" x14ac:dyDescent="0.25">
      <c r="A74" s="4" t="s">
        <v>103</v>
      </c>
      <c r="B74" s="3" t="s">
        <v>39</v>
      </c>
      <c r="C74" s="3" t="s">
        <v>31</v>
      </c>
      <c r="D74" s="8">
        <v>340000</v>
      </c>
      <c r="E74" s="5">
        <v>800052</v>
      </c>
      <c r="F74" s="8">
        <f t="shared" si="2"/>
        <v>460052</v>
      </c>
    </row>
    <row r="75" spans="1:6" ht="16.5" customHeight="1" outlineLevel="7" x14ac:dyDescent="0.25">
      <c r="A75" s="4" t="s">
        <v>102</v>
      </c>
      <c r="B75" s="3" t="s">
        <v>39</v>
      </c>
      <c r="C75" s="3" t="s">
        <v>36</v>
      </c>
      <c r="D75" s="8">
        <v>340000</v>
      </c>
      <c r="E75" s="5">
        <v>800052</v>
      </c>
      <c r="F75" s="8">
        <f t="shared" si="2"/>
        <v>460052</v>
      </c>
    </row>
    <row r="76" spans="1:6" s="24" customFormat="1" ht="54" customHeight="1" outlineLevel="3" x14ac:dyDescent="0.25">
      <c r="A76" s="19" t="s">
        <v>113</v>
      </c>
      <c r="B76" s="20" t="s">
        <v>28</v>
      </c>
      <c r="C76" s="20"/>
      <c r="D76" s="21">
        <v>2226790</v>
      </c>
      <c r="E76" s="22">
        <v>3075381</v>
      </c>
      <c r="F76" s="21">
        <f t="shared" ref="F76:F81" si="3">E76-D76</f>
        <v>848591</v>
      </c>
    </row>
    <row r="77" spans="1:6" ht="15" customHeight="1" outlineLevel="4" x14ac:dyDescent="0.25">
      <c r="A77" s="4" t="s">
        <v>112</v>
      </c>
      <c r="B77" s="3" t="s">
        <v>29</v>
      </c>
      <c r="C77" s="3"/>
      <c r="D77" s="8">
        <v>2226790</v>
      </c>
      <c r="E77" s="5">
        <v>3075381</v>
      </c>
      <c r="F77" s="8">
        <f t="shared" si="3"/>
        <v>848591</v>
      </c>
    </row>
    <row r="78" spans="1:6" ht="42.75" customHeight="1" outlineLevel="5" x14ac:dyDescent="0.25">
      <c r="A78" s="4" t="s">
        <v>111</v>
      </c>
      <c r="B78" s="3" t="s">
        <v>30</v>
      </c>
      <c r="C78" s="3"/>
      <c r="D78" s="8">
        <v>2226790</v>
      </c>
      <c r="E78" s="5">
        <v>3075381</v>
      </c>
      <c r="F78" s="8">
        <f t="shared" si="3"/>
        <v>848591</v>
      </c>
    </row>
    <row r="79" spans="1:6" ht="57" customHeight="1" outlineLevel="6" x14ac:dyDescent="0.25">
      <c r="A79" s="4" t="s">
        <v>110</v>
      </c>
      <c r="B79" s="3" t="s">
        <v>33</v>
      </c>
      <c r="C79" s="3"/>
      <c r="D79" s="8">
        <v>241573</v>
      </c>
      <c r="E79" s="5">
        <v>1090164</v>
      </c>
      <c r="F79" s="8">
        <f t="shared" si="3"/>
        <v>848591</v>
      </c>
    </row>
    <row r="80" spans="1:6" ht="17.25" customHeight="1" outlineLevel="7" x14ac:dyDescent="0.25">
      <c r="A80" s="4" t="s">
        <v>103</v>
      </c>
      <c r="B80" s="3" t="s">
        <v>33</v>
      </c>
      <c r="C80" s="3" t="s">
        <v>31</v>
      </c>
      <c r="D80" s="8">
        <v>241573</v>
      </c>
      <c r="E80" s="5">
        <v>1090164</v>
      </c>
      <c r="F80" s="8">
        <f t="shared" si="3"/>
        <v>848591</v>
      </c>
    </row>
    <row r="81" spans="1:6" ht="28.5" customHeight="1" outlineLevel="7" x14ac:dyDescent="0.25">
      <c r="A81" s="4" t="s">
        <v>106</v>
      </c>
      <c r="B81" s="3" t="s">
        <v>33</v>
      </c>
      <c r="C81" s="3" t="s">
        <v>32</v>
      </c>
      <c r="D81" s="8">
        <v>241573</v>
      </c>
      <c r="E81" s="5">
        <v>1090164</v>
      </c>
      <c r="F81" s="8">
        <f t="shared" si="3"/>
        <v>848591</v>
      </c>
    </row>
    <row r="82" spans="1:6" s="24" customFormat="1" ht="42.75" customHeight="1" outlineLevel="3" x14ac:dyDescent="0.25">
      <c r="A82" s="19" t="s">
        <v>101</v>
      </c>
      <c r="B82" s="20" t="s">
        <v>40</v>
      </c>
      <c r="C82" s="20"/>
      <c r="D82" s="21">
        <v>10330941</v>
      </c>
      <c r="E82" s="22">
        <v>10422609.6</v>
      </c>
      <c r="F82" s="21">
        <f t="shared" ref="F82:F90" si="4">E82-D82</f>
        <v>91668.599999999627</v>
      </c>
    </row>
    <row r="83" spans="1:6" ht="28.5" customHeight="1" outlineLevel="4" x14ac:dyDescent="0.25">
      <c r="A83" s="4" t="s">
        <v>100</v>
      </c>
      <c r="B83" s="3" t="s">
        <v>41</v>
      </c>
      <c r="C83" s="3"/>
      <c r="D83" s="8">
        <v>5779800</v>
      </c>
      <c r="E83" s="5">
        <v>5871468.5999999996</v>
      </c>
      <c r="F83" s="8">
        <f t="shared" si="4"/>
        <v>91668.599999999627</v>
      </c>
    </row>
    <row r="84" spans="1:6" ht="17.25" customHeight="1" outlineLevel="5" x14ac:dyDescent="0.25">
      <c r="A84" s="4" t="s">
        <v>99</v>
      </c>
      <c r="B84" s="3" t="s">
        <v>42</v>
      </c>
      <c r="C84" s="3"/>
      <c r="D84" s="8">
        <v>5779800</v>
      </c>
      <c r="E84" s="5">
        <v>5871468.5999999996</v>
      </c>
      <c r="F84" s="8">
        <f t="shared" si="4"/>
        <v>91668.599999999627</v>
      </c>
    </row>
    <row r="85" spans="1:6" ht="30.75" customHeight="1" outlineLevel="6" x14ac:dyDescent="0.25">
      <c r="A85" s="4" t="s">
        <v>98</v>
      </c>
      <c r="B85" s="3" t="s">
        <v>43</v>
      </c>
      <c r="C85" s="3"/>
      <c r="D85" s="8"/>
      <c r="E85" s="5">
        <v>11758.6</v>
      </c>
      <c r="F85" s="8">
        <f t="shared" si="4"/>
        <v>11758.6</v>
      </c>
    </row>
    <row r="86" spans="1:6" ht="28.5" customHeight="1" outlineLevel="7" x14ac:dyDescent="0.25">
      <c r="A86" s="4" t="s">
        <v>70</v>
      </c>
      <c r="B86" s="3" t="s">
        <v>43</v>
      </c>
      <c r="C86" s="3" t="s">
        <v>7</v>
      </c>
      <c r="D86" s="8"/>
      <c r="E86" s="5">
        <v>11758.6</v>
      </c>
      <c r="F86" s="8">
        <f t="shared" si="4"/>
        <v>11758.6</v>
      </c>
    </row>
    <row r="87" spans="1:6" ht="28.5" customHeight="1" outlineLevel="7" x14ac:dyDescent="0.25">
      <c r="A87" s="4" t="s">
        <v>81</v>
      </c>
      <c r="B87" s="3" t="s">
        <v>43</v>
      </c>
      <c r="C87" s="3" t="s">
        <v>8</v>
      </c>
      <c r="D87" s="8"/>
      <c r="E87" s="5">
        <v>11758.6</v>
      </c>
      <c r="F87" s="8">
        <f t="shared" si="4"/>
        <v>11758.6</v>
      </c>
    </row>
    <row r="88" spans="1:6" ht="67.5" customHeight="1" outlineLevel="6" x14ac:dyDescent="0.25">
      <c r="A88" s="4" t="s">
        <v>97</v>
      </c>
      <c r="B88" s="3" t="s">
        <v>44</v>
      </c>
      <c r="C88" s="3"/>
      <c r="D88" s="8"/>
      <c r="E88" s="5">
        <v>79910</v>
      </c>
      <c r="F88" s="8">
        <f t="shared" si="4"/>
        <v>79910</v>
      </c>
    </row>
    <row r="89" spans="1:6" ht="28.5" customHeight="1" outlineLevel="7" x14ac:dyDescent="0.25">
      <c r="A89" s="4" t="s">
        <v>70</v>
      </c>
      <c r="B89" s="3" t="s">
        <v>44</v>
      </c>
      <c r="C89" s="3" t="s">
        <v>7</v>
      </c>
      <c r="D89" s="8"/>
      <c r="E89" s="5">
        <v>79910</v>
      </c>
      <c r="F89" s="8">
        <f t="shared" si="4"/>
        <v>79910</v>
      </c>
    </row>
    <row r="90" spans="1:6" ht="28.5" customHeight="1" outlineLevel="7" x14ac:dyDescent="0.25">
      <c r="A90" s="4" t="s">
        <v>81</v>
      </c>
      <c r="B90" s="3" t="s">
        <v>44</v>
      </c>
      <c r="C90" s="3" t="s">
        <v>8</v>
      </c>
      <c r="D90" s="8"/>
      <c r="E90" s="5">
        <v>79910</v>
      </c>
      <c r="F90" s="8">
        <f t="shared" si="4"/>
        <v>79910</v>
      </c>
    </row>
    <row r="91" spans="1:6" s="24" customFormat="1" ht="40.5" customHeight="1" outlineLevel="3" x14ac:dyDescent="0.25">
      <c r="A91" s="19" t="s">
        <v>129</v>
      </c>
      <c r="B91" s="20" t="s">
        <v>17</v>
      </c>
      <c r="C91" s="20"/>
      <c r="D91" s="21">
        <v>29814701.75</v>
      </c>
      <c r="E91" s="22">
        <v>41450987.359999999</v>
      </c>
      <c r="F91" s="23">
        <f>F92</f>
        <v>16234054.609999999</v>
      </c>
    </row>
    <row r="92" spans="1:6" ht="28.5" customHeight="1" outlineLevel="4" x14ac:dyDescent="0.25">
      <c r="A92" s="4" t="s">
        <v>127</v>
      </c>
      <c r="B92" s="3" t="s">
        <v>18</v>
      </c>
      <c r="C92" s="3"/>
      <c r="D92" s="8">
        <v>29639701.75</v>
      </c>
      <c r="E92" s="5">
        <v>41275987.359999999</v>
      </c>
      <c r="F92" s="11">
        <f>F93+F97+F101+F111</f>
        <v>16234054.609999999</v>
      </c>
    </row>
    <row r="93" spans="1:6" ht="41.25" customHeight="1" outlineLevel="4" x14ac:dyDescent="0.25">
      <c r="A93" s="18" t="s">
        <v>138</v>
      </c>
      <c r="B93" s="17" t="s">
        <v>134</v>
      </c>
      <c r="C93" s="17"/>
      <c r="D93" s="8"/>
      <c r="E93" s="5"/>
      <c r="F93" s="11">
        <v>330600</v>
      </c>
    </row>
    <row r="94" spans="1:6" ht="42" customHeight="1" outlineLevel="4" x14ac:dyDescent="0.25">
      <c r="A94" s="18" t="s">
        <v>139</v>
      </c>
      <c r="B94" s="17" t="s">
        <v>135</v>
      </c>
      <c r="C94" s="17"/>
      <c r="D94" s="8"/>
      <c r="E94" s="5"/>
      <c r="F94" s="11">
        <v>330600</v>
      </c>
    </row>
    <row r="95" spans="1:6" ht="17.25" customHeight="1" outlineLevel="4" x14ac:dyDescent="0.25">
      <c r="A95" s="18" t="s">
        <v>118</v>
      </c>
      <c r="B95" s="17" t="s">
        <v>135</v>
      </c>
      <c r="C95" s="17" t="s">
        <v>15</v>
      </c>
      <c r="D95" s="8"/>
      <c r="E95" s="5"/>
      <c r="F95" s="11">
        <v>330600</v>
      </c>
    </row>
    <row r="96" spans="1:6" ht="19.5" customHeight="1" outlineLevel="4" x14ac:dyDescent="0.25">
      <c r="A96" s="18" t="s">
        <v>117</v>
      </c>
      <c r="B96" s="17" t="s">
        <v>135</v>
      </c>
      <c r="C96" s="17" t="s">
        <v>19</v>
      </c>
      <c r="D96" s="8"/>
      <c r="E96" s="5"/>
      <c r="F96" s="11">
        <v>330600</v>
      </c>
    </row>
    <row r="97" spans="1:6" ht="53.25" customHeight="1" outlineLevel="4" x14ac:dyDescent="0.25">
      <c r="A97" s="18" t="s">
        <v>140</v>
      </c>
      <c r="B97" s="17" t="s">
        <v>136</v>
      </c>
      <c r="C97" s="17"/>
      <c r="D97" s="8"/>
      <c r="E97" s="5"/>
      <c r="F97" s="11">
        <v>4267169</v>
      </c>
    </row>
    <row r="98" spans="1:6" ht="39" customHeight="1" outlineLevel="4" x14ac:dyDescent="0.25">
      <c r="A98" s="18" t="s">
        <v>141</v>
      </c>
      <c r="B98" s="17" t="s">
        <v>137</v>
      </c>
      <c r="C98" s="17"/>
      <c r="D98" s="8"/>
      <c r="E98" s="5"/>
      <c r="F98" s="11">
        <v>4267169</v>
      </c>
    </row>
    <row r="99" spans="1:6" ht="29.25" customHeight="1" outlineLevel="4" x14ac:dyDescent="0.25">
      <c r="A99" s="18" t="s">
        <v>70</v>
      </c>
      <c r="B99" s="17" t="s">
        <v>137</v>
      </c>
      <c r="C99" s="17" t="s">
        <v>7</v>
      </c>
      <c r="D99" s="8"/>
      <c r="E99" s="5"/>
      <c r="F99" s="11">
        <v>4267169</v>
      </c>
    </row>
    <row r="100" spans="1:6" ht="30" customHeight="1" outlineLevel="4" x14ac:dyDescent="0.25">
      <c r="A100" s="18" t="s">
        <v>81</v>
      </c>
      <c r="B100" s="17" t="s">
        <v>137</v>
      </c>
      <c r="C100" s="17" t="s">
        <v>8</v>
      </c>
      <c r="D100" s="8"/>
      <c r="E100" s="5"/>
      <c r="F100" s="11">
        <v>4267169</v>
      </c>
    </row>
    <row r="101" spans="1:6" ht="57" customHeight="1" outlineLevel="5" x14ac:dyDescent="0.25">
      <c r="A101" s="4" t="s">
        <v>126</v>
      </c>
      <c r="B101" s="3" t="s">
        <v>20</v>
      </c>
      <c r="C101" s="3"/>
      <c r="D101" s="8">
        <v>12359242</v>
      </c>
      <c r="E101" s="5">
        <v>22179203.66</v>
      </c>
      <c r="F101" s="11">
        <f t="shared" ref="F101:F114" si="5">E101-D101</f>
        <v>9819961.6600000001</v>
      </c>
    </row>
    <row r="102" spans="1:6" ht="42.75" customHeight="1" outlineLevel="6" x14ac:dyDescent="0.25">
      <c r="A102" s="4" t="s">
        <v>125</v>
      </c>
      <c r="B102" s="3" t="s">
        <v>21</v>
      </c>
      <c r="C102" s="3"/>
      <c r="D102" s="8">
        <v>436890.4</v>
      </c>
      <c r="E102" s="5">
        <v>638249.14</v>
      </c>
      <c r="F102" s="11">
        <f t="shared" si="5"/>
        <v>201358.74</v>
      </c>
    </row>
    <row r="103" spans="1:6" ht="28.5" customHeight="1" outlineLevel="7" x14ac:dyDescent="0.25">
      <c r="A103" s="4" t="s">
        <v>70</v>
      </c>
      <c r="B103" s="3" t="s">
        <v>21</v>
      </c>
      <c r="C103" s="3" t="s">
        <v>7</v>
      </c>
      <c r="D103" s="8">
        <v>436890.4</v>
      </c>
      <c r="E103" s="5">
        <v>638249.14</v>
      </c>
      <c r="F103" s="11">
        <f t="shared" si="5"/>
        <v>201358.74</v>
      </c>
    </row>
    <row r="104" spans="1:6" ht="28.5" customHeight="1" outlineLevel="7" x14ac:dyDescent="0.25">
      <c r="A104" s="4" t="s">
        <v>81</v>
      </c>
      <c r="B104" s="3" t="s">
        <v>21</v>
      </c>
      <c r="C104" s="3" t="s">
        <v>8</v>
      </c>
      <c r="D104" s="8">
        <v>436890.4</v>
      </c>
      <c r="E104" s="5">
        <v>638249.14</v>
      </c>
      <c r="F104" s="11">
        <f t="shared" si="5"/>
        <v>201358.74</v>
      </c>
    </row>
    <row r="105" spans="1:6" ht="57" customHeight="1" outlineLevel="6" x14ac:dyDescent="0.25">
      <c r="A105" s="4" t="s">
        <v>124</v>
      </c>
      <c r="B105" s="3" t="s">
        <v>24</v>
      </c>
      <c r="C105" s="3"/>
      <c r="D105" s="8">
        <v>1312099.6000000001</v>
      </c>
      <c r="E105" s="5">
        <v>1110740.8600000001</v>
      </c>
      <c r="F105" s="11">
        <f t="shared" si="5"/>
        <v>-201358.74</v>
      </c>
    </row>
    <row r="106" spans="1:6" ht="28.5" customHeight="1" outlineLevel="7" x14ac:dyDescent="0.25">
      <c r="A106" s="4" t="s">
        <v>122</v>
      </c>
      <c r="B106" s="3" t="s">
        <v>24</v>
      </c>
      <c r="C106" s="3" t="s">
        <v>22</v>
      </c>
      <c r="D106" s="8">
        <v>1312099.6000000001</v>
      </c>
      <c r="E106" s="5">
        <v>1110740.8600000001</v>
      </c>
      <c r="F106" s="11">
        <f t="shared" si="5"/>
        <v>-201358.74</v>
      </c>
    </row>
    <row r="107" spans="1:6" ht="15" customHeight="1" outlineLevel="7" x14ac:dyDescent="0.25">
      <c r="A107" s="4" t="s">
        <v>121</v>
      </c>
      <c r="B107" s="3" t="s">
        <v>24</v>
      </c>
      <c r="C107" s="3" t="s">
        <v>23</v>
      </c>
      <c r="D107" s="8">
        <v>1312099.6000000001</v>
      </c>
      <c r="E107" s="5">
        <v>1110740.8600000001</v>
      </c>
      <c r="F107" s="11">
        <f t="shared" si="5"/>
        <v>-201358.74</v>
      </c>
    </row>
    <row r="108" spans="1:6" ht="57" customHeight="1" outlineLevel="6" x14ac:dyDescent="0.25">
      <c r="A108" s="4" t="s">
        <v>123</v>
      </c>
      <c r="B108" s="3" t="s">
        <v>25</v>
      </c>
      <c r="C108" s="3"/>
      <c r="D108" s="8">
        <v>0</v>
      </c>
      <c r="E108" s="5">
        <v>9819961.6600000001</v>
      </c>
      <c r="F108" s="11">
        <f t="shared" si="5"/>
        <v>9819961.6600000001</v>
      </c>
    </row>
    <row r="109" spans="1:6" ht="28.5" customHeight="1" outlineLevel="7" x14ac:dyDescent="0.25">
      <c r="A109" s="4" t="s">
        <v>122</v>
      </c>
      <c r="B109" s="3" t="s">
        <v>25</v>
      </c>
      <c r="C109" s="3" t="s">
        <v>22</v>
      </c>
      <c r="D109" s="8">
        <v>0</v>
      </c>
      <c r="E109" s="5">
        <v>9819961.6600000001</v>
      </c>
      <c r="F109" s="11">
        <f t="shared" si="5"/>
        <v>9819961.6600000001</v>
      </c>
    </row>
    <row r="110" spans="1:6" ht="15" customHeight="1" outlineLevel="7" x14ac:dyDescent="0.25">
      <c r="A110" s="4" t="s">
        <v>121</v>
      </c>
      <c r="B110" s="3" t="s">
        <v>25</v>
      </c>
      <c r="C110" s="3" t="s">
        <v>23</v>
      </c>
      <c r="D110" s="8">
        <v>0</v>
      </c>
      <c r="E110" s="5">
        <v>9819961.6600000001</v>
      </c>
      <c r="F110" s="11">
        <f t="shared" si="5"/>
        <v>9819961.6600000001</v>
      </c>
    </row>
    <row r="111" spans="1:6" ht="57" customHeight="1" outlineLevel="5" x14ac:dyDescent="0.25">
      <c r="A111" s="4" t="s">
        <v>120</v>
      </c>
      <c r="B111" s="3" t="s">
        <v>26</v>
      </c>
      <c r="C111" s="3"/>
      <c r="D111" s="8">
        <v>762000</v>
      </c>
      <c r="E111" s="5">
        <v>2578323.9500000002</v>
      </c>
      <c r="F111" s="11">
        <f t="shared" si="5"/>
        <v>1816323.9500000002</v>
      </c>
    </row>
    <row r="112" spans="1:6" ht="42.75" customHeight="1" outlineLevel="6" x14ac:dyDescent="0.25">
      <c r="A112" s="4" t="s">
        <v>119</v>
      </c>
      <c r="B112" s="3" t="s">
        <v>27</v>
      </c>
      <c r="C112" s="3"/>
      <c r="D112" s="8">
        <v>762000</v>
      </c>
      <c r="E112" s="5">
        <v>2578323.9500000002</v>
      </c>
      <c r="F112" s="11">
        <f t="shared" si="5"/>
        <v>1816323.9500000002</v>
      </c>
    </row>
    <row r="113" spans="1:6" ht="28.5" customHeight="1" outlineLevel="7" x14ac:dyDescent="0.25">
      <c r="A113" s="4" t="s">
        <v>70</v>
      </c>
      <c r="B113" s="3" t="s">
        <v>27</v>
      </c>
      <c r="C113" s="3" t="s">
        <v>7</v>
      </c>
      <c r="D113" s="8">
        <v>762000</v>
      </c>
      <c r="E113" s="5">
        <v>2578323.9500000002</v>
      </c>
      <c r="F113" s="11">
        <f t="shared" si="5"/>
        <v>1816323.9500000002</v>
      </c>
    </row>
    <row r="114" spans="1:6" ht="28.5" customHeight="1" outlineLevel="7" x14ac:dyDescent="0.25">
      <c r="A114" s="4" t="s">
        <v>81</v>
      </c>
      <c r="B114" s="3" t="s">
        <v>27</v>
      </c>
      <c r="C114" s="3" t="s">
        <v>8</v>
      </c>
      <c r="D114" s="8">
        <v>762000</v>
      </c>
      <c r="E114" s="5">
        <v>2578323.9500000002</v>
      </c>
      <c r="F114" s="11">
        <f t="shared" si="5"/>
        <v>1816323.9500000002</v>
      </c>
    </row>
    <row r="115" spans="1:6" s="24" customFormat="1" ht="54" customHeight="1" outlineLevel="2" x14ac:dyDescent="0.25">
      <c r="A115" s="19" t="s">
        <v>116</v>
      </c>
      <c r="B115" s="20" t="s">
        <v>9</v>
      </c>
      <c r="C115" s="20"/>
      <c r="D115" s="21"/>
      <c r="E115" s="22"/>
      <c r="F115" s="23">
        <f>F116+F119</f>
        <v>857283</v>
      </c>
    </row>
    <row r="116" spans="1:6" ht="15.75" customHeight="1" outlineLevel="2" x14ac:dyDescent="0.25">
      <c r="A116" s="18" t="s">
        <v>143</v>
      </c>
      <c r="B116" s="17" t="s">
        <v>142</v>
      </c>
      <c r="C116" s="17"/>
      <c r="D116" s="8"/>
      <c r="E116" s="5"/>
      <c r="F116" s="11">
        <v>457283</v>
      </c>
    </row>
    <row r="117" spans="1:6" ht="28.5" customHeight="1" outlineLevel="2" x14ac:dyDescent="0.25">
      <c r="A117" s="18" t="s">
        <v>70</v>
      </c>
      <c r="B117" s="17" t="s">
        <v>142</v>
      </c>
      <c r="C117" s="17" t="s">
        <v>7</v>
      </c>
      <c r="D117" s="8"/>
      <c r="E117" s="5"/>
      <c r="F117" s="11">
        <v>457283</v>
      </c>
    </row>
    <row r="118" spans="1:6" ht="27" customHeight="1" outlineLevel="2" x14ac:dyDescent="0.25">
      <c r="A118" s="18" t="s">
        <v>81</v>
      </c>
      <c r="B118" s="17" t="s">
        <v>142</v>
      </c>
      <c r="C118" s="17" t="s">
        <v>8</v>
      </c>
      <c r="D118" s="8"/>
      <c r="E118" s="5"/>
      <c r="F118" s="11">
        <v>457283</v>
      </c>
    </row>
    <row r="119" spans="1:6" ht="28.5" customHeight="1" outlineLevel="4" x14ac:dyDescent="0.25">
      <c r="A119" s="4" t="s">
        <v>115</v>
      </c>
      <c r="B119" s="3" t="s">
        <v>12</v>
      </c>
      <c r="C119" s="3"/>
      <c r="D119" s="8">
        <v>759485.85</v>
      </c>
      <c r="E119" s="5">
        <v>327828.84999999998</v>
      </c>
      <c r="F119" s="11">
        <f>F120</f>
        <v>400000</v>
      </c>
    </row>
    <row r="120" spans="1:6" ht="15" customHeight="1" outlineLevel="5" x14ac:dyDescent="0.25">
      <c r="A120" s="4" t="s">
        <v>114</v>
      </c>
      <c r="B120" s="3" t="s">
        <v>13</v>
      </c>
      <c r="C120" s="3"/>
      <c r="D120" s="8">
        <v>759485.85</v>
      </c>
      <c r="E120" s="5">
        <v>327828.84999999998</v>
      </c>
      <c r="F120" s="11">
        <f>F121+F123+F125</f>
        <v>400000</v>
      </c>
    </row>
    <row r="121" spans="1:6" ht="28.5" customHeight="1" outlineLevel="6" x14ac:dyDescent="0.25">
      <c r="A121" s="4" t="s">
        <v>70</v>
      </c>
      <c r="B121" s="3" t="s">
        <v>13</v>
      </c>
      <c r="C121" s="3" t="s">
        <v>7</v>
      </c>
      <c r="D121" s="8">
        <v>116551.75</v>
      </c>
      <c r="E121" s="5">
        <v>159080.75</v>
      </c>
      <c r="F121" s="11">
        <v>65214</v>
      </c>
    </row>
    <row r="122" spans="1:6" ht="28.5" customHeight="1" outlineLevel="7" x14ac:dyDescent="0.25">
      <c r="A122" s="4" t="s">
        <v>81</v>
      </c>
      <c r="B122" s="3" t="s">
        <v>13</v>
      </c>
      <c r="C122" s="3" t="s">
        <v>8</v>
      </c>
      <c r="D122" s="8">
        <v>116551.75</v>
      </c>
      <c r="E122" s="5">
        <v>159080.75</v>
      </c>
      <c r="F122" s="11">
        <v>65214</v>
      </c>
    </row>
    <row r="123" spans="1:6" ht="15" customHeight="1" outlineLevel="6" x14ac:dyDescent="0.25">
      <c r="A123" s="4" t="s">
        <v>118</v>
      </c>
      <c r="B123" s="3" t="s">
        <v>13</v>
      </c>
      <c r="C123" s="3" t="s">
        <v>15</v>
      </c>
      <c r="D123" s="8"/>
      <c r="E123" s="5">
        <v>70000</v>
      </c>
      <c r="F123" s="11">
        <v>788542.66</v>
      </c>
    </row>
    <row r="124" spans="1:6" ht="15" customHeight="1" outlineLevel="7" x14ac:dyDescent="0.25">
      <c r="A124" s="4" t="s">
        <v>117</v>
      </c>
      <c r="B124" s="3" t="s">
        <v>13</v>
      </c>
      <c r="C124" s="3" t="s">
        <v>19</v>
      </c>
      <c r="D124" s="8"/>
      <c r="E124" s="5">
        <v>70000</v>
      </c>
      <c r="F124" s="11">
        <v>788542.66</v>
      </c>
    </row>
    <row r="125" spans="1:6" ht="15" customHeight="1" outlineLevel="6" x14ac:dyDescent="0.25">
      <c r="A125" s="4" t="s">
        <v>72</v>
      </c>
      <c r="B125" s="3" t="s">
        <v>13</v>
      </c>
      <c r="C125" s="3" t="s">
        <v>10</v>
      </c>
      <c r="D125" s="8">
        <v>0</v>
      </c>
      <c r="E125" s="5">
        <v>167100</v>
      </c>
      <c r="F125" s="11">
        <f>F126+F127</f>
        <v>-453756.66000000003</v>
      </c>
    </row>
    <row r="126" spans="1:6" ht="15" customHeight="1" outlineLevel="7" x14ac:dyDescent="0.25">
      <c r="A126" s="4" t="s">
        <v>71</v>
      </c>
      <c r="B126" s="3" t="s">
        <v>13</v>
      </c>
      <c r="C126" s="3" t="s">
        <v>11</v>
      </c>
      <c r="D126" s="8">
        <v>0</v>
      </c>
      <c r="E126" s="5">
        <v>167100</v>
      </c>
      <c r="F126" s="11">
        <v>197100</v>
      </c>
    </row>
    <row r="127" spans="1:6" ht="15" customHeight="1" outlineLevel="7" x14ac:dyDescent="0.25">
      <c r="A127" s="4" t="s">
        <v>128</v>
      </c>
      <c r="B127" s="3" t="s">
        <v>13</v>
      </c>
      <c r="C127" s="3" t="s">
        <v>14</v>
      </c>
      <c r="D127" s="8">
        <v>759485.85</v>
      </c>
      <c r="E127" s="5">
        <v>327828.84999999998</v>
      </c>
      <c r="F127" s="11">
        <v>-650856.66</v>
      </c>
    </row>
    <row r="128" spans="1:6" s="24" customFormat="1" ht="45.75" customHeight="1" outlineLevel="7" x14ac:dyDescent="0.25">
      <c r="A128" s="19" t="s">
        <v>147</v>
      </c>
      <c r="B128" s="20" t="s">
        <v>144</v>
      </c>
      <c r="C128" s="20"/>
      <c r="D128" s="21"/>
      <c r="E128" s="22"/>
      <c r="F128" s="21">
        <v>1136000</v>
      </c>
    </row>
    <row r="129" spans="1:6" ht="29.25" customHeight="1" outlineLevel="7" x14ac:dyDescent="0.25">
      <c r="A129" s="18" t="s">
        <v>148</v>
      </c>
      <c r="B129" s="17" t="s">
        <v>145</v>
      </c>
      <c r="C129" s="17"/>
      <c r="D129" s="8"/>
      <c r="E129" s="5"/>
      <c r="F129" s="8">
        <v>1136000</v>
      </c>
    </row>
    <row r="130" spans="1:6" ht="17.25" customHeight="1" outlineLevel="7" x14ac:dyDescent="0.25">
      <c r="A130" s="18" t="s">
        <v>143</v>
      </c>
      <c r="B130" s="17" t="s">
        <v>146</v>
      </c>
      <c r="C130" s="17"/>
      <c r="D130" s="8"/>
      <c r="E130" s="5"/>
      <c r="F130" s="8">
        <v>1136000</v>
      </c>
    </row>
    <row r="131" spans="1:6" ht="28.5" customHeight="1" outlineLevel="7" x14ac:dyDescent="0.25">
      <c r="A131" s="18" t="s">
        <v>70</v>
      </c>
      <c r="B131" s="17" t="s">
        <v>146</v>
      </c>
      <c r="C131" s="17" t="s">
        <v>7</v>
      </c>
      <c r="D131" s="8"/>
      <c r="E131" s="5"/>
      <c r="F131" s="8">
        <v>1136000</v>
      </c>
    </row>
    <row r="132" spans="1:6" ht="28.5" customHeight="1" outlineLevel="7" x14ac:dyDescent="0.25">
      <c r="A132" s="18" t="s">
        <v>81</v>
      </c>
      <c r="B132" s="17" t="s">
        <v>146</v>
      </c>
      <c r="C132" s="17" t="s">
        <v>8</v>
      </c>
      <c r="D132" s="8"/>
      <c r="E132" s="5"/>
      <c r="F132" s="8">
        <v>1136000</v>
      </c>
    </row>
    <row r="133" spans="1:6" s="15" customFormat="1" ht="20.25" customHeight="1" x14ac:dyDescent="0.25">
      <c r="A133" s="12" t="s">
        <v>66</v>
      </c>
      <c r="B133" s="12"/>
      <c r="C133" s="12"/>
      <c r="D133" s="13"/>
      <c r="E133" s="14">
        <v>354779793.55000001</v>
      </c>
      <c r="F133" s="16">
        <f>F10+F65+F76+F82+F91+F115+F128</f>
        <v>21774665.800000001</v>
      </c>
    </row>
    <row r="134" spans="1:6" ht="12.75" customHeight="1" x14ac:dyDescent="0.25">
      <c r="A134" s="6"/>
      <c r="B134" s="6"/>
      <c r="C134" s="6"/>
      <c r="D134" s="9"/>
      <c r="E134" s="6"/>
      <c r="F134" s="9"/>
    </row>
    <row r="135" spans="1:6" ht="12.75" customHeight="1" x14ac:dyDescent="0.25">
      <c r="A135" s="25"/>
      <c r="B135" s="26"/>
      <c r="C135" s="25"/>
      <c r="D135" s="25"/>
      <c r="E135" s="25"/>
      <c r="F135" s="25"/>
    </row>
  </sheetData>
  <mergeCells count="14">
    <mergeCell ref="A1:F1"/>
    <mergeCell ref="F7:F8"/>
    <mergeCell ref="A7:A8"/>
    <mergeCell ref="B7:B8"/>
    <mergeCell ref="C7:C8"/>
    <mergeCell ref="A135:B135"/>
    <mergeCell ref="C135:F135"/>
    <mergeCell ref="D7:D8"/>
    <mergeCell ref="E7:E8"/>
    <mergeCell ref="A2:F2"/>
    <mergeCell ref="A3:F3"/>
    <mergeCell ref="A4:F4"/>
    <mergeCell ref="A5:F5"/>
    <mergeCell ref="A6:F6"/>
  </mergeCells>
  <pageMargins left="0.59055118110236227" right="0.19685039370078741" top="0.39370078740157483" bottom="0.19685039370078741" header="0.39370078740157483" footer="0.39370078740157483"/>
  <pageSetup paperSize="9" scale="105" fitToHeight="0" orientation="portrait" errors="blank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7"/>
    <Parameter Name="ReportMode" Type="System.Int32" Value="7"/>
  </Parameters>
</MailMerge>
</file>

<file path=customXml/itemProps1.xml><?xml version="1.0" encoding="utf-8"?>
<ds:datastoreItem xmlns:ds="http://schemas.openxmlformats.org/officeDocument/2006/customXml" ds:itemID="{FB58C8C1-CB16-4E6C-8D37-E77F783EE99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MESCHOVSK16\Администратор</dc:creator>
  <cp:lastModifiedBy>mAdm10</cp:lastModifiedBy>
  <cp:lastPrinted>2016-10-17T12:53:45Z</cp:lastPrinted>
  <dcterms:created xsi:type="dcterms:W3CDTF">2016-10-12T11:55:29Z</dcterms:created>
  <dcterms:modified xsi:type="dcterms:W3CDTF">2017-09-05T11:41:29Z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port Name">
    <vt:lpwstr>C:\Documents and Settings\Администратор\Local Settings\Application Data\Кейсистемс\Бюджет-КС\ReportManager\ispolnpril6_2016.xls</vt:lpwstr>
  </property>
</Properties>
</file>