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0" windowHeight="1170"/>
  </bookViews>
  <sheets>
    <sheet name="Документ" sheetId="1" r:id="rId1"/>
  </sheets>
  <definedNames>
    <definedName name="_xlnm.Print_Titles" localSheetId="0">Документ!$7:$9</definedName>
  </definedNames>
  <calcPr calcId="145621" fullCalcOnLoad="1"/>
</workbook>
</file>

<file path=xl/calcChain.xml><?xml version="1.0" encoding="utf-8"?>
<calcChain xmlns="http://schemas.openxmlformats.org/spreadsheetml/2006/main">
  <c r="F158" i="1" l="1"/>
  <c r="F56" i="1"/>
  <c r="F57" i="1"/>
  <c r="F138" i="1"/>
  <c r="F137" i="1" s="1"/>
  <c r="F136" i="1" s="1"/>
  <c r="F139" i="1"/>
  <c r="F140" i="1"/>
  <c r="F17" i="1"/>
  <c r="F16" i="1"/>
  <c r="F15" i="1"/>
  <c r="F14" i="1"/>
  <c r="F13" i="1"/>
  <c r="F12" i="1"/>
  <c r="F11" i="1"/>
  <c r="F52" i="1"/>
  <c r="F51" i="1"/>
  <c r="F50" i="1"/>
  <c r="F49" i="1"/>
  <c r="F48" i="1"/>
  <c r="F47" i="1"/>
  <c r="F46" i="1"/>
  <c r="F45" i="1"/>
  <c r="F40" i="1"/>
  <c r="F39" i="1"/>
  <c r="F38" i="1"/>
  <c r="F37" i="1"/>
  <c r="F44" i="1"/>
  <c r="F43" i="1"/>
  <c r="F42" i="1"/>
  <c r="F41" i="1"/>
  <c r="F36" i="1"/>
  <c r="F35" i="1"/>
  <c r="F34" i="1"/>
  <c r="F33" i="1"/>
  <c r="F32" i="1"/>
  <c r="F31" i="1"/>
  <c r="F30" i="1"/>
  <c r="F29" i="1"/>
  <c r="F28" i="1" s="1"/>
  <c r="F27" i="1"/>
  <c r="F26" i="1"/>
  <c r="F25" i="1"/>
  <c r="F24" i="1"/>
  <c r="F23" i="1"/>
  <c r="F22" i="1"/>
  <c r="F21" i="1"/>
  <c r="F20" i="1"/>
  <c r="F19" i="1"/>
  <c r="F18" i="1"/>
  <c r="F122" i="1"/>
  <c r="F121" i="1"/>
  <c r="F120" i="1"/>
  <c r="F119" i="1"/>
  <c r="F107" i="1" s="1"/>
  <c r="F106" i="1"/>
  <c r="F105" i="1"/>
  <c r="F104" i="1"/>
  <c r="F103" i="1"/>
  <c r="F86" i="1" s="1"/>
  <c r="F85" i="1" s="1"/>
  <c r="F118" i="1"/>
  <c r="F117" i="1"/>
  <c r="F116" i="1"/>
  <c r="F115" i="1"/>
  <c r="F114" i="1"/>
  <c r="F113" i="1"/>
  <c r="F112" i="1"/>
  <c r="F111" i="1"/>
  <c r="F110" i="1"/>
  <c r="F109" i="1"/>
  <c r="F108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157" i="1"/>
  <c r="F156" i="1"/>
  <c r="F155" i="1"/>
  <c r="F154" i="1"/>
  <c r="F153" i="1"/>
  <c r="F152" i="1"/>
  <c r="F151" i="1"/>
  <c r="F150" i="1"/>
  <c r="F149" i="1"/>
  <c r="F145" i="1"/>
  <c r="F144" i="1"/>
  <c r="F143" i="1"/>
  <c r="F142" i="1"/>
  <c r="F141" i="1"/>
  <c r="F67" i="1"/>
  <c r="F66" i="1"/>
  <c r="F65" i="1"/>
  <c r="F64" i="1"/>
  <c r="F63" i="1"/>
  <c r="F62" i="1"/>
  <c r="F61" i="1"/>
  <c r="F59" i="1"/>
  <c r="F58" i="1" s="1"/>
  <c r="F55" i="1" s="1"/>
  <c r="F54" i="1" s="1"/>
  <c r="F53" i="1" s="1"/>
  <c r="F183" i="1"/>
  <c r="F182" i="1"/>
  <c r="F181" i="1"/>
  <c r="F180" i="1"/>
  <c r="F179" i="1"/>
  <c r="F178" i="1"/>
  <c r="F177" i="1"/>
  <c r="F176" i="1"/>
  <c r="F175" i="1"/>
  <c r="F148" i="1"/>
  <c r="F147" i="1"/>
  <c r="F146" i="1"/>
  <c r="F76" i="1"/>
  <c r="F75" i="1"/>
  <c r="F74" i="1"/>
  <c r="F73" i="1"/>
  <c r="F72" i="1"/>
  <c r="F187" i="1"/>
  <c r="F186" i="1"/>
  <c r="F185" i="1"/>
  <c r="F184" i="1"/>
  <c r="F135" i="1"/>
  <c r="F134" i="1"/>
  <c r="F133" i="1"/>
  <c r="F129" i="1" s="1"/>
  <c r="F128" i="1" s="1"/>
  <c r="F71" i="1"/>
  <c r="F70" i="1"/>
  <c r="F69" i="1"/>
  <c r="F127" i="1"/>
  <c r="F126" i="1"/>
  <c r="F125" i="1"/>
  <c r="F124" i="1"/>
  <c r="F123" i="1"/>
  <c r="F81" i="1"/>
  <c r="F80" i="1"/>
  <c r="F79" i="1"/>
  <c r="F84" i="1"/>
  <c r="F83" i="1"/>
  <c r="F82" i="1"/>
  <c r="F172" i="1"/>
  <c r="F171" i="1"/>
  <c r="F168" i="1"/>
  <c r="F167" i="1"/>
  <c r="F166" i="1"/>
  <c r="F165" i="1"/>
  <c r="F164" i="1"/>
  <c r="F163" i="1"/>
  <c r="F162" i="1"/>
  <c r="F161" i="1"/>
  <c r="F160" i="1"/>
  <c r="F159" i="1"/>
  <c r="F68" i="1"/>
  <c r="F78" i="1"/>
  <c r="F77" i="1"/>
  <c r="F10" i="1" l="1"/>
  <c r="F188" i="1" s="1"/>
</calcChain>
</file>

<file path=xl/sharedStrings.xml><?xml version="1.0" encoding="utf-8"?>
<sst xmlns="http://schemas.openxmlformats.org/spreadsheetml/2006/main" count="472" uniqueCount="188">
  <si>
    <t>Наименование</t>
  </si>
  <si>
    <t>Целевая статья</t>
  </si>
  <si>
    <t>Группы и подгруппы видов расходов</t>
  </si>
  <si>
    <t>Роспись с изменениями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</si>
  <si>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</si>
  <si>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</si>
  <si>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</si>
  <si>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</si>
  <si>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Центральный аппарат</t>
  </si>
  <si>
    <t xml:space="preserve">      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</si>
  <si>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</si>
  <si>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 xml:space="preserve">          Основное мероприятие "Энергосбережение в сфере ЖКХ"</t>
  </si>
  <si>
    <t>30 0 01 00000</t>
  </si>
  <si>
    <t xml:space="preserve">            Мероприятия, направленные на энергосбережение и повышение энергоэффективности</t>
  </si>
  <si>
    <t>30 0 01 98020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</si>
  <si>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</si>
  <si>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</si>
  <si>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</si>
  <si>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</si>
  <si>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</si>
  <si>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</si>
  <si>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Глава местной администрации (исполнительно-распорядительного органа муниципального образования)</t>
  </si>
  <si>
    <t>60 0 00 00480</t>
  </si>
  <si>
    <t>60 0 00 00490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</si>
  <si>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</si>
  <si>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</si>
  <si>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</si>
  <si>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</si>
  <si>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Основное мероприятие "Управлением резервным фондом"</t>
  </si>
  <si>
    <t>60 0 01 00000</t>
  </si>
  <si>
    <t xml:space="preserve">            Резервные фонды местных администраций</t>
  </si>
  <si>
    <t>60 0 01 60010</t>
  </si>
  <si>
    <t xml:space="preserve">                Резервные средства</t>
  </si>
  <si>
    <t>870</t>
  </si>
  <si>
    <t xml:space="preserve">              Межбюджетные трансферты</t>
  </si>
  <si>
    <t>500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</si>
  <si>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</si>
  <si>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</si>
  <si>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</si>
  <si>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</si>
  <si>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</si>
  <si>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</si>
  <si>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</si>
  <si>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</si>
  <si>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</si>
  <si>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</si>
  <si>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Организация и проведение мероприятий по отлову и содержанию безнадзорных животных</t>
  </si>
  <si>
    <t>10 0 01 88410</t>
  </si>
  <si>
    <t xml:space="preserve">            Обеспечение безопасности гидротехнических сооружений</t>
  </si>
  <si>
    <t>10 0 01 10040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</si>
  <si>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</si>
  <si>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</si>
  <si>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</si>
  <si>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</si>
  <si>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 xml:space="preserve">          Основное мероприятие "Развитие инфраструктуры оказания муниципальных услуг в электронном виде"</t>
  </si>
  <si>
    <t>23 0 01 00000</t>
  </si>
  <si>
    <t xml:space="preserve">            Формирование современной информационной инфраструктуры</t>
  </si>
  <si>
    <t>23 0 01 23010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</si>
  <si>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</si>
  <si>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</si>
  <si>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    Чистая вода в МР "Мещовский район"</t>
  </si>
  <si>
    <t>05 0 00 05050</t>
  </si>
  <si>
    <t xml:space="preserve">            Мероприятия по подготовке объектов ЖКХ к осенне-зимнему периоду</t>
  </si>
  <si>
    <t>30 0 01 98040</t>
  </si>
  <si>
    <t xml:space="preserve">      Прочие мероприятия в сфере жилищно-коммунального хозяйства</t>
  </si>
  <si>
    <t>67 0 00 00000</t>
  </si>
  <si>
    <t xml:space="preserve">            Возмещение затрат или недополученных доходов в связи с выполнением работ, оказанием услуг организациям, находящимся в муниципальной собственности</t>
  </si>
  <si>
    <t>67 0 00 67010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</si>
  <si>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</si>
  <si>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</si>
  <si>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</si>
  <si>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</si>
  <si>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Финансовое обеспечение мероприятий подпрограммы "Обеспечение жильем молодых семей" федеральной целевой программы "Жилище" на 2015-2020 годы за счет средств областного бюджета</t>
  </si>
  <si>
    <t>05 1 01 R0200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</si>
  <si>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</si>
  <si>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</si>
  <si>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</si>
  <si>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</si>
  <si>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          Социальная поддержка детей-сирот и детей, оставшихся без попечения родителей</t>
  </si>
  <si>
    <t>45 0 01 45040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</si>
  <si>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</si>
  <si>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</si>
  <si>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"Повышение доли дотаций бюджетам поселений Мещовского района в общем объеме межбюджетных трансфертов за счет средств областного бюджета, за исключением субвенций"</t>
  </si>
  <si>
    <t>60 0 04 00000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</si>
  <si>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</si>
  <si>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60 0 04 00220</t>
  </si>
  <si>
    <t xml:space="preserve">                Дотации</t>
  </si>
  <si>
    <t>510</t>
  </si>
  <si>
    <t xml:space="preserve">      Ведомственная целевая программа "Совершенствование системы управления общественными финансами МР  "Мещовский район"</t>
  </si>
  <si>
    <t>61 0 00 00000</t>
  </si>
  <si>
    <t xml:space="preserve">          Основное мероприятие "Повышение качества организации бюджетного процесса в Мещовском районе"</t>
  </si>
  <si>
    <t>61 0 01 00000</t>
  </si>
  <si>
    <t>61 0 01 00490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</si>
  <si>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</si>
  <si>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</si>
  <si>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</si>
  <si>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</si>
  <si>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      Публичные нормативные социальные выплаты гражданам</t>
  </si>
  <si>
    <t>310</t>
  </si>
  <si>
    <t xml:space="preserve">            Предоставление денежных выплат и компенсаций отдельным категориям граждан области в соответствии с Законом Российской Федерации от 15.05.1991 № 1244-1 "О социальной защите граждан, подвергшихся воздействию радиации вследствие катастрофы на Чернобыльской АЭС", Федеральным законом от 26.11.1998 № 175-ФЗ "О социальной защите граждан Российской Федерации, подвергшихся воздействию радиации в следствие аварии в 1957 году на производственном объединении "Маяк" и сбросов радиоактивных отходов в реку Теча", Федеральным законом от 10.01.2002 № 2-ФЗ "О социальных гарантиях гражданам, подвергшимся радиационному воздействию в следствие ядерных испытаний на Семипалатинском полигоне"</t>
  </si>
  <si>
    <t>03 0 01 51370</t>
  </si>
  <si>
    <t xml:space="preserve">  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</si>
  <si>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03 0 02 00000</t>
  </si>
  <si>
    <t xml:space="preserve">            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</si>
  <si>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03 0 02 03020</t>
  </si>
  <si>
    <t xml:space="preserve">            Обеспечение социальных выплат, пособий, компенсации детям, семьям с детьми</t>
  </si>
  <si>
    <t>45 0 01 03300</t>
  </si>
  <si>
    <t xml:space="preserve">            Организация бесплатного проезда общественным транспортом на территории Мещовского района к месту учебы и обратно для детей из многодетных семей</t>
  </si>
  <si>
    <t>45 0 01 45030</t>
  </si>
  <si>
    <t xml:space="preserve">  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лицам), в соответствии с Федеральным законом от 19 мая 1995 года № 81-ФЗ "О государственных пособиях гражданам, имеющим детей"</t>
  </si>
  <si>
    <t>45 0 01 53800</t>
  </si>
  <si>
    <t xml:space="preserve">      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</si>
  <si>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45 0 01 50840</t>
  </si>
  <si>
    <t xml:space="preserve">            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</si>
  <si>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45 0 01 52700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</si>
  <si>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</si>
  <si>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</si>
  <si>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      Подпрограмма "Развитие учреждений культуры и образования в сфере культуры"</t>
  </si>
  <si>
    <t>11 1 00 00000</t>
  </si>
  <si>
    <t xml:space="preserve">          Основное мероприятие "Развитие образования в сфере культуры"</t>
  </si>
  <si>
    <t>11 1 01 00000</t>
  </si>
  <si>
    <t xml:space="preserve">            Развитие учреждений образования в сфере культуры</t>
  </si>
  <si>
    <t>11 1 01 11020</t>
  </si>
  <si>
    <t xml:space="preserve">          Основное мероприятие "Развитие библиотечного дела"</t>
  </si>
  <si>
    <t>11 1 02 00000</t>
  </si>
  <si>
    <t xml:space="preserve">            Развитие общедоступных библиотек</t>
  </si>
  <si>
    <t>11 1 02 11010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</si>
  <si>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</si>
  <si>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</si>
  <si>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</si>
  <si>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</si>
  <si>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</si>
  <si>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11 2 01 11040</t>
  </si>
  <si>
    <t xml:space="preserve">            Организация и проведение мероприятий в сфере культуры, искусства и кинематографии</t>
  </si>
  <si>
    <t>11 2 01 11050</t>
  </si>
  <si>
    <t xml:space="preserve">          Основное мероприятие "Обеспечение деятельности муниципальных учреждений культуры"</t>
  </si>
  <si>
    <t>11 1 03 00000</t>
  </si>
  <si>
    <t xml:space="preserve">            Расходы на обеспечение деятельности муниципальных учреждений</t>
  </si>
  <si>
    <t>11 1 03 11030</t>
  </si>
  <si>
    <t xml:space="preserve">          Основное мероприятие "Выполнение функций в сфере культуры органами местного самоуправления"</t>
  </si>
  <si>
    <t>11 2 02 00000</t>
  </si>
  <si>
    <t>11 2 02 00490</t>
  </si>
  <si>
    <t xml:space="preserve">      Муниципальная программа муниципального района "Мещовский район" "Развитие образования в МР "Мещовский район"</t>
  </si>
  <si>
    <t>02 0 00 00000</t>
  </si>
  <si>
    <t xml:space="preserve">        Подпрограмма "Развитие дошкольного образования"</t>
  </si>
  <si>
    <t>02 1 00 00000</t>
  </si>
  <si>
    <t xml:space="preserve">          Основное мероприятие "Обеспечение предоставления качественного дошкольного образования в муниципальных дошкольных образовательных организациях Мещовского района"</t>
  </si>
  <si>
    <t>02 1 01 00000</t>
  </si>
  <si>
    <t xml:space="preserve">        Подпрограмма "Развитие общего образования"</t>
  </si>
  <si>
    <t>02 2 00 00000</t>
  </si>
  <si>
    <t xml:space="preserve">          Основное мероприятие "Обеспечение предоставления качественого общего образования в муниципальных общеобразовательных организациях Мещовского района"</t>
  </si>
  <si>
    <t>02 2 01 00000</t>
  </si>
  <si>
    <t xml:space="preserve">            Осуществление ежемесячных денежных выплат работникам муниципальных общеобразовательных организаций области</t>
  </si>
  <si>
    <t>02 2 01 02070</t>
  </si>
  <si>
    <t xml:space="preserve">        Подпрограмма "Развитие дополнительного образования"</t>
  </si>
  <si>
    <t>02 3 00 00000</t>
  </si>
  <si>
    <t xml:space="preserve">          Основное мероприятие "Обеспечение предоставления дополнительного образования в муниципальных общеобразовательных организациях Мещовского района"</t>
  </si>
  <si>
    <t>02 3 01 00000</t>
  </si>
  <si>
    <t xml:space="preserve">            Организация предоставления дополнительного образования детей в муниципальных образовательных организациях дополнительного образования</t>
  </si>
  <si>
    <t>02 3 01 02480</t>
  </si>
  <si>
    <t xml:space="preserve">        Подпрограмма "Обеспечение функционирования системы образования муниципального района и реализация муниципальных программ"</t>
  </si>
  <si>
    <t>02 5 00 00000</t>
  </si>
  <si>
    <t xml:space="preserve">          Основное мероприятие "Обеспечение психологического сопровождения участников образовательного процесса в Мещовском районе"</t>
  </si>
  <si>
    <t>02 5 01 00000</t>
  </si>
  <si>
    <t xml:space="preserve">            Обеспечение психологического сопровождения участников образовательного процесса</t>
  </si>
  <si>
    <t>02 5 01 02520</t>
  </si>
  <si>
    <t xml:space="preserve">          Основное мероприятие "Обеспечение повышения квалификации педагогических работников района, проведение мониторинговых и других исследований системы образования, проведение оценки качества образования в Мещовском районе"</t>
  </si>
  <si>
    <t>02 5 03 00000</t>
  </si>
  <si>
    <t xml:space="preserve">            Обеспечение повышения квалификации педагогических работников района, проведение мониторинговых и других исследований системы образования, проведение оценки качества образования</t>
  </si>
  <si>
    <t>02 5 03 02530</t>
  </si>
  <si>
    <t xml:space="preserve">          Основное мероприятие "Выполнение функций в сфере образования органами местного самоупраывления"</t>
  </si>
  <si>
    <t>02 5 02 00000</t>
  </si>
  <si>
    <t>02 5 02 00490</t>
  </si>
  <si>
    <t xml:space="preserve">          Основное мероприятие "Обеспечение деятельности муниципальных учреждений образования"</t>
  </si>
  <si>
    <t>02 5 04 00000</t>
  </si>
  <si>
    <t xml:space="preserve">            Обеспечение функционирования системы образования района</t>
  </si>
  <si>
    <t>02 5 04 02540</t>
  </si>
  <si>
    <t xml:space="preserve">            Выплата компенсации части родительской платы за присмотр и уход за ребенком</t>
  </si>
  <si>
    <t>02 1 01 02030</t>
  </si>
  <si>
    <t>Итого</t>
  </si>
  <si>
    <t>(в рублях)</t>
  </si>
  <si>
    <t>Роспись до внесения изменений</t>
  </si>
  <si>
    <t>Поправки (+,-)</t>
  </si>
  <si>
    <t xml:space="preserve">к Решению Районного Собрания МР "Мещовский район" "О внесении </t>
  </si>
  <si>
    <t>изменений в Решение "О бюджете муниципального района на 2016 год"</t>
  </si>
  <si>
    <t>29 декабря 2016 года № 100</t>
  </si>
  <si>
    <t>Приложение № 3</t>
  </si>
  <si>
    <t>ИЗМЕНЕНИЯ РАСПРЕДЕЛЕНИЯ БЮДЖЕТНЫХ АССИГНОВАНИЙ БЮДЖЕТА МУНИЦИПАЛЬНОГО РАЙОНА "МЕЩОВСКИЙ РАЙОН"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</si>
</sst>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2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4" fillId="2" borderId="0">
      <alignment horizontal="left"/>
      <protection locked="0"/>
    </xf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4" fillId="2" borderId="1">
      <alignment horizontal="left"/>
      <protection locked="0"/>
    </xf>
    <xf numFmtId="0" fontId="7" fillId="0" borderId="2">
      <alignment horizontal="center" vertical="center" wrapText="1"/>
    </xf>
    <xf numFmtId="0" fontId="5" fillId="0" borderId="2">
      <alignment horizontal="center" vertical="center" shrinkToFit="1"/>
    </xf>
    <xf numFmtId="0" fontId="4" fillId="2" borderId="3">
      <alignment horizontal="left"/>
      <protection locked="0"/>
    </xf>
    <xf numFmtId="49" fontId="7" fillId="0" borderId="2">
      <alignment horizontal="left" vertical="top" wrapText="1"/>
    </xf>
    <xf numFmtId="49" fontId="5" fillId="0" borderId="2">
      <alignment horizontal="left" vertical="top" wrapText="1"/>
    </xf>
    <xf numFmtId="0" fontId="4" fillId="2" borderId="4">
      <alignment horizontal="left"/>
      <protection locked="0"/>
    </xf>
    <xf numFmtId="0" fontId="7" fillId="0" borderId="2">
      <alignment horizontal="left"/>
    </xf>
    <xf numFmtId="0" fontId="5" fillId="0" borderId="4"/>
    <xf numFmtId="0" fontId="5" fillId="0" borderId="0">
      <alignment horizontal="left" wrapText="1"/>
    </xf>
    <xf numFmtId="49" fontId="7" fillId="0" borderId="2">
      <alignment horizontal="center" vertical="top" wrapText="1"/>
    </xf>
    <xf numFmtId="49" fontId="5" fillId="0" borderId="2">
      <alignment horizontal="center" vertical="top" wrapText="1"/>
    </xf>
    <xf numFmtId="4" fontId="7" fillId="3" borderId="2">
      <alignment horizontal="right" vertical="top" shrinkToFit="1"/>
    </xf>
    <xf numFmtId="4" fontId="5" fillId="3" borderId="2">
      <alignment horizontal="right" vertical="top" shrinkToFit="1"/>
    </xf>
    <xf numFmtId="4" fontId="7" fillId="4" borderId="2">
      <alignment horizontal="right" vertical="top" shrinkToFit="1"/>
    </xf>
    <xf numFmtId="0" fontId="5" fillId="0" borderId="0"/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0" borderId="5"/>
  </cellStyleXfs>
  <cellXfs count="35">
    <xf numFmtId="0" fontId="0" fillId="0" borderId="0" xfId="0"/>
    <xf numFmtId="0" fontId="0" fillId="0" borderId="0" xfId="0" applyProtection="1">
      <protection locked="0"/>
    </xf>
    <xf numFmtId="0" fontId="5" fillId="0" borderId="0" xfId="27" applyNumberFormat="1" applyProtection="1"/>
    <xf numFmtId="0" fontId="6" fillId="0" borderId="0" xfId="28" applyNumberFormat="1" applyProtection="1">
      <alignment horizontal="center"/>
    </xf>
    <xf numFmtId="0" fontId="5" fillId="0" borderId="0" xfId="30" applyNumberFormat="1" applyProtection="1">
      <alignment horizontal="right"/>
    </xf>
    <xf numFmtId="0" fontId="5" fillId="0" borderId="5" xfId="31" applyNumberFormat="1" applyProtection="1"/>
    <xf numFmtId="0" fontId="5" fillId="0" borderId="2" xfId="14" applyNumberFormat="1" applyProtection="1">
      <alignment horizontal="center" vertical="center" shrinkToFit="1"/>
    </xf>
    <xf numFmtId="49" fontId="5" fillId="0" borderId="2" xfId="23" applyNumberFormat="1" applyProtection="1">
      <alignment horizontal="center" vertical="top" wrapText="1"/>
    </xf>
    <xf numFmtId="49" fontId="5" fillId="0" borderId="2" xfId="17" applyNumberFormat="1" applyProtection="1">
      <alignment horizontal="left" vertical="top" wrapText="1"/>
    </xf>
    <xf numFmtId="0" fontId="7" fillId="0" borderId="2" xfId="19" applyNumberFormat="1" applyProtection="1">
      <alignment horizontal="left"/>
    </xf>
    <xf numFmtId="0" fontId="5" fillId="0" borderId="4" xfId="20" applyNumberFormat="1" applyProtection="1"/>
    <xf numFmtId="0" fontId="5" fillId="0" borderId="2" xfId="14" applyNumberFormat="1" applyFill="1" applyProtection="1">
      <alignment horizontal="center" vertical="center" shrinkToFit="1"/>
    </xf>
    <xf numFmtId="4" fontId="5" fillId="0" borderId="2" xfId="25" applyNumberFormat="1" applyFill="1" applyProtection="1">
      <alignment horizontal="right" vertical="top" shrinkToFit="1"/>
    </xf>
    <xf numFmtId="4" fontId="7" fillId="0" borderId="2" xfId="26" applyNumberFormat="1" applyFill="1" applyProtection="1">
      <alignment horizontal="right" vertical="top" shrinkToFit="1"/>
    </xf>
    <xf numFmtId="0" fontId="5" fillId="0" borderId="4" xfId="20" applyNumberFormat="1" applyFill="1" applyProtection="1"/>
    <xf numFmtId="0" fontId="0" fillId="0" borderId="0" xfId="0" applyFill="1" applyProtection="1">
      <protection locked="0"/>
    </xf>
    <xf numFmtId="4" fontId="8" fillId="0" borderId="2" xfId="24" applyNumberFormat="1" applyFont="1" applyFill="1" applyProtection="1">
      <alignment horizontal="right" vertical="top" shrinkToFit="1"/>
    </xf>
    <xf numFmtId="4" fontId="9" fillId="0" borderId="2" xfId="24" applyNumberFormat="1" applyFont="1" applyFill="1" applyProtection="1">
      <alignment horizontal="right" vertical="top" shrinkToFit="1"/>
    </xf>
    <xf numFmtId="4" fontId="10" fillId="0" borderId="2" xfId="24" applyNumberFormat="1" applyFont="1" applyFill="1" applyProtection="1">
      <alignment horizontal="right" vertical="top" shrinkToFit="1"/>
    </xf>
    <xf numFmtId="0" fontId="6" fillId="0" borderId="2" xfId="19" applyNumberFormat="1" applyFont="1" applyAlignment="1" applyProtection="1">
      <alignment horizontal="left" vertical="center"/>
    </xf>
    <xf numFmtId="49" fontId="7" fillId="0" borderId="2" xfId="17" applyNumberFormat="1" applyFont="1" applyProtection="1">
      <alignment horizontal="left" vertical="top" wrapText="1"/>
    </xf>
    <xf numFmtId="49" fontId="7" fillId="0" borderId="2" xfId="23" applyNumberFormat="1" applyFont="1" applyProtection="1">
      <alignment horizontal="center" vertical="top" wrapText="1"/>
    </xf>
    <xf numFmtId="4" fontId="7" fillId="0" borderId="2" xfId="25" applyNumberFormat="1" applyFont="1" applyFill="1" applyProtection="1">
      <alignment horizontal="right" vertical="top" shrinkToFit="1"/>
    </xf>
    <xf numFmtId="0" fontId="7" fillId="0" borderId="5" xfId="31" applyNumberFormat="1" applyFont="1" applyProtection="1"/>
    <xf numFmtId="0" fontId="1" fillId="0" borderId="0" xfId="0" applyFont="1" applyProtection="1">
      <protection locked="0"/>
    </xf>
    <xf numFmtId="0" fontId="7" fillId="0" borderId="2" xfId="13" applyNumberFormat="1" applyBorder="1" applyProtection="1">
      <alignment horizontal="center" vertical="center" wrapText="1"/>
      <protection locked="0"/>
    </xf>
    <xf numFmtId="0" fontId="7" fillId="0" borderId="2" xfId="13" applyBorder="1">
      <alignment horizontal="center" vertical="center" wrapText="1"/>
    </xf>
    <xf numFmtId="0" fontId="5" fillId="0" borderId="0" xfId="21" applyNumberFormat="1" applyBorder="1" applyProtection="1">
      <alignment horizontal="left" wrapText="1"/>
      <protection locked="0"/>
    </xf>
    <xf numFmtId="0" fontId="5" fillId="0" borderId="0" xfId="21" applyBorder="1">
      <alignment horizontal="left" wrapText="1"/>
    </xf>
    <xf numFmtId="0" fontId="7" fillId="0" borderId="2" xfId="13" applyNumberFormat="1" applyFill="1" applyBorder="1" applyProtection="1">
      <alignment horizontal="center" vertical="center" wrapText="1"/>
      <protection locked="0"/>
    </xf>
    <xf numFmtId="0" fontId="7" fillId="0" borderId="2" xfId="13" applyFill="1" applyBorder="1">
      <alignment horizontal="center" vertical="center" wrapText="1"/>
    </xf>
    <xf numFmtId="0" fontId="5" fillId="0" borderId="0" xfId="7" applyNumberFormat="1" applyBorder="1" applyAlignment="1" applyProtection="1">
      <alignment horizontal="right" vertical="top" wrapText="1"/>
      <protection locked="0"/>
    </xf>
    <xf numFmtId="0" fontId="6" fillId="0" borderId="0" xfId="8" applyNumberFormat="1" applyBorder="1" applyProtection="1">
      <alignment horizontal="center" wrapText="1"/>
      <protection locked="0"/>
    </xf>
    <xf numFmtId="0" fontId="5" fillId="0" borderId="0" xfId="11" applyNumberFormat="1" applyBorder="1" applyProtection="1">
      <alignment horizontal="right"/>
      <protection locked="0"/>
    </xf>
    <xf numFmtId="0" fontId="5" fillId="0" borderId="0" xfId="11" applyBorder="1">
      <alignment horizontal="right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190"/>
  <sheetViews>
    <sheetView tabSelected="1" workbookViewId="0">
      <pane ySplit="9" topLeftCell="A10" activePane="bottomLeft" state="frozen"/>
      <selection pane="bottomLeft" activeCell="A5" sqref="A5:F5"/>
    </sheetView>
  </sheetViews>
  <sheetFormatPr defaultRowHeight="15" outlineLevelRow="7" x14ac:dyDescent="0.25"/>
  <cols>
    <col min="1" max="1" width="61.42578125" style="1" customWidth="1"/>
    <col min="2" max="2" width="13.28515625" style="1" customWidth="1"/>
    <col min="3" max="3" width="10" style="1" customWidth="1"/>
    <col min="4" max="4" width="14.85546875" style="15" hidden="1" customWidth="1"/>
    <col min="5" max="5" width="0.140625" style="15" hidden="1" customWidth="1"/>
    <col min="6" max="6" width="16.28515625" style="15" customWidth="1"/>
    <col min="7" max="7" width="1" style="1" customWidth="1"/>
    <col min="8" max="16384" width="9.140625" style="1"/>
  </cols>
  <sheetData>
    <row r="1" spans="1:7" ht="15" customHeight="1" x14ac:dyDescent="0.25">
      <c r="A1" s="31" t="s">
        <v>186</v>
      </c>
      <c r="B1" s="31"/>
      <c r="C1" s="31"/>
      <c r="D1" s="31"/>
      <c r="E1" s="31"/>
      <c r="F1" s="31"/>
      <c r="G1" s="2"/>
    </row>
    <row r="2" spans="1:7" ht="15" customHeight="1" x14ac:dyDescent="0.25">
      <c r="A2" s="31" t="s">
        <v>183</v>
      </c>
      <c r="B2" s="31"/>
      <c r="C2" s="31"/>
      <c r="D2" s="31"/>
      <c r="E2" s="31"/>
      <c r="F2" s="31"/>
      <c r="G2" s="2"/>
    </row>
    <row r="3" spans="1:7" ht="15" customHeight="1" x14ac:dyDescent="0.25">
      <c r="A3" s="31" t="s">
        <v>184</v>
      </c>
      <c r="B3" s="31"/>
      <c r="C3" s="31"/>
      <c r="D3" s="31"/>
      <c r="E3" s="31"/>
      <c r="F3" s="31"/>
      <c r="G3" s="2"/>
    </row>
    <row r="4" spans="1:7" ht="15" customHeight="1" x14ac:dyDescent="0.25">
      <c r="A4" s="31" t="s">
        <v>185</v>
      </c>
      <c r="B4" s="31"/>
      <c r="C4" s="31"/>
      <c r="D4" s="31"/>
      <c r="E4" s="31"/>
      <c r="F4" s="31"/>
      <c r="G4" s="2"/>
    </row>
    <row r="5" spans="1:7" ht="83.25" customHeight="1" x14ac:dyDescent="0.25">
      <c r="A5" s="32" t="s">
        <v>187</v>
      </c>
      <c r="B5" s="32"/>
      <c r="C5" s="32"/>
      <c r="D5" s="32"/>
      <c r="E5" s="32"/>
      <c r="F5" s="32"/>
      <c r="G5" s="3"/>
    </row>
    <row r="6" spans="1:7" ht="12.75" customHeight="1" x14ac:dyDescent="0.25">
      <c r="A6" s="33" t="s">
        <v>180</v>
      </c>
      <c r="B6" s="34"/>
      <c r="C6" s="34"/>
      <c r="D6" s="34"/>
      <c r="E6" s="34"/>
      <c r="F6" s="34"/>
      <c r="G6" s="4"/>
    </row>
    <row r="7" spans="1:7" ht="15.75" customHeight="1" x14ac:dyDescent="0.25">
      <c r="A7" s="25" t="s">
        <v>0</v>
      </c>
      <c r="B7" s="25" t="s">
        <v>1</v>
      </c>
      <c r="C7" s="25" t="s">
        <v>2</v>
      </c>
      <c r="D7" s="29" t="s">
        <v>181</v>
      </c>
      <c r="E7" s="29" t="s">
        <v>3</v>
      </c>
      <c r="F7" s="29" t="s">
        <v>182</v>
      </c>
      <c r="G7" s="5"/>
    </row>
    <row r="8" spans="1:7" ht="33.75" customHeight="1" x14ac:dyDescent="0.25">
      <c r="A8" s="26"/>
      <c r="B8" s="26"/>
      <c r="C8" s="26"/>
      <c r="D8" s="30"/>
      <c r="E8" s="30"/>
      <c r="F8" s="30"/>
      <c r="G8" s="5"/>
    </row>
    <row r="9" spans="1:7" ht="12.75" customHeight="1" x14ac:dyDescent="0.25">
      <c r="A9" s="6">
        <v>1</v>
      </c>
      <c r="B9" s="6">
        <v>2</v>
      </c>
      <c r="C9" s="6">
        <v>3</v>
      </c>
      <c r="D9" s="6">
        <v>4</v>
      </c>
      <c r="E9" s="11">
        <v>7</v>
      </c>
      <c r="F9" s="11">
        <v>4</v>
      </c>
      <c r="G9" s="5"/>
    </row>
    <row r="10" spans="1:7" s="24" customFormat="1" ht="30" customHeight="1" outlineLevel="3" x14ac:dyDescent="0.25">
      <c r="A10" s="20" t="s">
        <v>142</v>
      </c>
      <c r="B10" s="21" t="s">
        <v>143</v>
      </c>
      <c r="C10" s="21"/>
      <c r="D10" s="22">
        <v>17416339.030000001</v>
      </c>
      <c r="E10" s="22">
        <v>17423337.530000001</v>
      </c>
      <c r="F10" s="17">
        <f>F11+F18+F23+F28</f>
        <v>-121923</v>
      </c>
      <c r="G10" s="23"/>
    </row>
    <row r="11" spans="1:7" ht="15" customHeight="1" outlineLevel="4" x14ac:dyDescent="0.25">
      <c r="A11" s="8" t="s">
        <v>144</v>
      </c>
      <c r="B11" s="7" t="s">
        <v>145</v>
      </c>
      <c r="C11" s="7"/>
      <c r="D11" s="12">
        <v>528503</v>
      </c>
      <c r="E11" s="12">
        <v>439000</v>
      </c>
      <c r="F11" s="16">
        <f t="shared" ref="F11:F17" si="0">E11-D11</f>
        <v>-89503</v>
      </c>
      <c r="G11" s="5"/>
    </row>
    <row r="12" spans="1:7" ht="42.75" customHeight="1" outlineLevel="5" x14ac:dyDescent="0.25">
      <c r="A12" s="8" t="s">
        <v>146</v>
      </c>
      <c r="B12" s="7" t="s">
        <v>147</v>
      </c>
      <c r="C12" s="7"/>
      <c r="D12" s="12">
        <v>528503</v>
      </c>
      <c r="E12" s="12">
        <v>439000</v>
      </c>
      <c r="F12" s="16">
        <f t="shared" si="0"/>
        <v>-89503</v>
      </c>
      <c r="G12" s="5"/>
    </row>
    <row r="13" spans="1:7" ht="28.5" customHeight="1" outlineLevel="6" x14ac:dyDescent="0.25">
      <c r="A13" s="8" t="s">
        <v>177</v>
      </c>
      <c r="B13" s="7" t="s">
        <v>178</v>
      </c>
      <c r="C13" s="7"/>
      <c r="D13" s="12">
        <v>528503</v>
      </c>
      <c r="E13" s="12">
        <v>439000</v>
      </c>
      <c r="F13" s="16">
        <f t="shared" si="0"/>
        <v>-89503</v>
      </c>
      <c r="G13" s="5"/>
    </row>
    <row r="14" spans="1:7" ht="28.5" customHeight="1" outlineLevel="7" x14ac:dyDescent="0.25">
      <c r="A14" s="8" t="s">
        <v>15</v>
      </c>
      <c r="B14" s="7" t="s">
        <v>178</v>
      </c>
      <c r="C14" s="7" t="s">
        <v>16</v>
      </c>
      <c r="D14" s="12">
        <v>5285</v>
      </c>
      <c r="E14" s="12">
        <v>4345.2299999999996</v>
      </c>
      <c r="F14" s="16">
        <f t="shared" si="0"/>
        <v>-939.77000000000044</v>
      </c>
      <c r="G14" s="5"/>
    </row>
    <row r="15" spans="1:7" ht="28.5" customHeight="1" outlineLevel="7" x14ac:dyDescent="0.25">
      <c r="A15" s="8" t="s">
        <v>17</v>
      </c>
      <c r="B15" s="7" t="s">
        <v>178</v>
      </c>
      <c r="C15" s="7" t="s">
        <v>18</v>
      </c>
      <c r="D15" s="12">
        <v>5285</v>
      </c>
      <c r="E15" s="12">
        <v>4345.2299999999996</v>
      </c>
      <c r="F15" s="16">
        <f t="shared" si="0"/>
        <v>-939.77000000000044</v>
      </c>
      <c r="G15" s="5"/>
    </row>
    <row r="16" spans="1:7" ht="15" customHeight="1" outlineLevel="7" x14ac:dyDescent="0.25">
      <c r="A16" s="8" t="s">
        <v>42</v>
      </c>
      <c r="B16" s="7" t="s">
        <v>178</v>
      </c>
      <c r="C16" s="7" t="s">
        <v>43</v>
      </c>
      <c r="D16" s="12">
        <v>523218</v>
      </c>
      <c r="E16" s="12">
        <v>434654.77</v>
      </c>
      <c r="F16" s="16">
        <f t="shared" si="0"/>
        <v>-88563.229999999981</v>
      </c>
      <c r="G16" s="5"/>
    </row>
    <row r="17" spans="1:7" ht="28.5" customHeight="1" outlineLevel="7" x14ac:dyDescent="0.25">
      <c r="A17" s="8" t="s">
        <v>44</v>
      </c>
      <c r="B17" s="7" t="s">
        <v>178</v>
      </c>
      <c r="C17" s="7" t="s">
        <v>45</v>
      </c>
      <c r="D17" s="12">
        <v>523218</v>
      </c>
      <c r="E17" s="12">
        <v>434654.77</v>
      </c>
      <c r="F17" s="16">
        <f t="shared" si="0"/>
        <v>-88563.229999999981</v>
      </c>
      <c r="G17" s="5"/>
    </row>
    <row r="18" spans="1:7" ht="15" customHeight="1" outlineLevel="4" x14ac:dyDescent="0.25">
      <c r="A18" s="8" t="s">
        <v>148</v>
      </c>
      <c r="B18" s="7" t="s">
        <v>149</v>
      </c>
      <c r="C18" s="7"/>
      <c r="D18" s="12">
        <v>97760340.359999999</v>
      </c>
      <c r="E18" s="12">
        <v>97727920.359999999</v>
      </c>
      <c r="F18" s="16">
        <f t="shared" ref="F18:F36" si="1">E18-D18</f>
        <v>-32420</v>
      </c>
      <c r="G18" s="5"/>
    </row>
    <row r="19" spans="1:7" ht="42.75" customHeight="1" outlineLevel="5" x14ac:dyDescent="0.25">
      <c r="A19" s="8" t="s">
        <v>150</v>
      </c>
      <c r="B19" s="7" t="s">
        <v>151</v>
      </c>
      <c r="C19" s="7"/>
      <c r="D19" s="12">
        <v>97760340.359999999</v>
      </c>
      <c r="E19" s="12">
        <v>97727920.359999999</v>
      </c>
      <c r="F19" s="16">
        <f t="shared" si="1"/>
        <v>-32420</v>
      </c>
      <c r="G19" s="5"/>
    </row>
    <row r="20" spans="1:7" ht="28.5" customHeight="1" outlineLevel="6" x14ac:dyDescent="0.25">
      <c r="A20" s="8" t="s">
        <v>152</v>
      </c>
      <c r="B20" s="7" t="s">
        <v>153</v>
      </c>
      <c r="C20" s="7"/>
      <c r="D20" s="12">
        <v>423020</v>
      </c>
      <c r="E20" s="12">
        <v>390600</v>
      </c>
      <c r="F20" s="16">
        <f t="shared" si="1"/>
        <v>-32420</v>
      </c>
      <c r="G20" s="5"/>
    </row>
    <row r="21" spans="1:7" ht="57" customHeight="1" outlineLevel="7" x14ac:dyDescent="0.25">
      <c r="A21" s="8" t="s">
        <v>4</v>
      </c>
      <c r="B21" s="7" t="s">
        <v>153</v>
      </c>
      <c r="C21" s="7" t="s">
        <v>5</v>
      </c>
      <c r="D21" s="12">
        <v>423020</v>
      </c>
      <c r="E21" s="12">
        <v>390600</v>
      </c>
      <c r="F21" s="16">
        <f t="shared" si="1"/>
        <v>-32420</v>
      </c>
      <c r="G21" s="5"/>
    </row>
    <row r="22" spans="1:7" ht="15" customHeight="1" outlineLevel="7" x14ac:dyDescent="0.25">
      <c r="A22" s="8" t="s">
        <v>40</v>
      </c>
      <c r="B22" s="7" t="s">
        <v>153</v>
      </c>
      <c r="C22" s="7" t="s">
        <v>41</v>
      </c>
      <c r="D22" s="12">
        <v>423020</v>
      </c>
      <c r="E22" s="12">
        <v>390600</v>
      </c>
      <c r="F22" s="16">
        <f t="shared" si="1"/>
        <v>-32420</v>
      </c>
      <c r="G22" s="5"/>
    </row>
    <row r="23" spans="1:7" ht="15" customHeight="1" outlineLevel="4" x14ac:dyDescent="0.25">
      <c r="A23" s="8" t="s">
        <v>154</v>
      </c>
      <c r="B23" s="7" t="s">
        <v>155</v>
      </c>
      <c r="C23" s="7"/>
      <c r="D23" s="12">
        <v>5503850</v>
      </c>
      <c r="E23" s="12">
        <v>5436150</v>
      </c>
      <c r="F23" s="16">
        <f t="shared" si="1"/>
        <v>-67700</v>
      </c>
      <c r="G23" s="5"/>
    </row>
    <row r="24" spans="1:7" ht="42.75" customHeight="1" outlineLevel="5" x14ac:dyDescent="0.25">
      <c r="A24" s="8" t="s">
        <v>156</v>
      </c>
      <c r="B24" s="7" t="s">
        <v>157</v>
      </c>
      <c r="C24" s="7"/>
      <c r="D24" s="12">
        <v>5503850</v>
      </c>
      <c r="E24" s="12">
        <v>5436150</v>
      </c>
      <c r="F24" s="16">
        <f t="shared" si="1"/>
        <v>-67700</v>
      </c>
      <c r="G24" s="5"/>
    </row>
    <row r="25" spans="1:7" ht="42.75" customHeight="1" outlineLevel="6" x14ac:dyDescent="0.25">
      <c r="A25" s="8" t="s">
        <v>158</v>
      </c>
      <c r="B25" s="7" t="s">
        <v>159</v>
      </c>
      <c r="C25" s="7"/>
      <c r="D25" s="12">
        <v>5281850</v>
      </c>
      <c r="E25" s="12">
        <v>5214150</v>
      </c>
      <c r="F25" s="16">
        <f t="shared" si="1"/>
        <v>-67700</v>
      </c>
      <c r="G25" s="5"/>
    </row>
    <row r="26" spans="1:7" ht="28.5" customHeight="1" outlineLevel="7" x14ac:dyDescent="0.25">
      <c r="A26" s="8" t="s">
        <v>15</v>
      </c>
      <c r="B26" s="7" t="s">
        <v>159</v>
      </c>
      <c r="C26" s="7" t="s">
        <v>16</v>
      </c>
      <c r="D26" s="12">
        <v>872630.1</v>
      </c>
      <c r="E26" s="12">
        <v>804930.1</v>
      </c>
      <c r="F26" s="16">
        <f t="shared" si="1"/>
        <v>-67700</v>
      </c>
      <c r="G26" s="5"/>
    </row>
    <row r="27" spans="1:7" ht="28.5" customHeight="1" outlineLevel="7" x14ac:dyDescent="0.25">
      <c r="A27" s="8" t="s">
        <v>17</v>
      </c>
      <c r="B27" s="7" t="s">
        <v>159</v>
      </c>
      <c r="C27" s="7" t="s">
        <v>18</v>
      </c>
      <c r="D27" s="12">
        <v>872630.1</v>
      </c>
      <c r="E27" s="12">
        <v>804930.1</v>
      </c>
      <c r="F27" s="16">
        <f t="shared" si="1"/>
        <v>-67700</v>
      </c>
      <c r="G27" s="5"/>
    </row>
    <row r="28" spans="1:7" ht="42.75" customHeight="1" outlineLevel="4" x14ac:dyDescent="0.25">
      <c r="A28" s="8" t="s">
        <v>160</v>
      </c>
      <c r="B28" s="7" t="s">
        <v>161</v>
      </c>
      <c r="C28" s="7"/>
      <c r="D28" s="12">
        <v>1400519</v>
      </c>
      <c r="E28" s="12">
        <v>1395569</v>
      </c>
      <c r="F28" s="16">
        <f>F29+F37+F41+F45</f>
        <v>67700</v>
      </c>
      <c r="G28" s="5"/>
    </row>
    <row r="29" spans="1:7" ht="42.75" customHeight="1" outlineLevel="5" x14ac:dyDescent="0.25">
      <c r="A29" s="8" t="s">
        <v>162</v>
      </c>
      <c r="B29" s="7" t="s">
        <v>163</v>
      </c>
      <c r="C29" s="7"/>
      <c r="D29" s="12">
        <v>1400519</v>
      </c>
      <c r="E29" s="12">
        <v>1395569</v>
      </c>
      <c r="F29" s="16">
        <f t="shared" si="1"/>
        <v>-4950</v>
      </c>
      <c r="G29" s="5"/>
    </row>
    <row r="30" spans="1:7" ht="28.5" customHeight="1" outlineLevel="6" x14ac:dyDescent="0.25">
      <c r="A30" s="8" t="s">
        <v>164</v>
      </c>
      <c r="B30" s="7" t="s">
        <v>165</v>
      </c>
      <c r="C30" s="7"/>
      <c r="D30" s="12">
        <v>1400519</v>
      </c>
      <c r="E30" s="12">
        <v>1395569</v>
      </c>
      <c r="F30" s="16">
        <f t="shared" si="1"/>
        <v>-4950</v>
      </c>
      <c r="G30" s="5"/>
    </row>
    <row r="31" spans="1:7" ht="57" customHeight="1" outlineLevel="7" x14ac:dyDescent="0.25">
      <c r="A31" s="8" t="s">
        <v>4</v>
      </c>
      <c r="B31" s="7" t="s">
        <v>165</v>
      </c>
      <c r="C31" s="7" t="s">
        <v>5</v>
      </c>
      <c r="D31" s="12">
        <v>1079746</v>
      </c>
      <c r="E31" s="12">
        <v>1040596</v>
      </c>
      <c r="F31" s="16">
        <f t="shared" si="1"/>
        <v>-39150</v>
      </c>
      <c r="G31" s="5"/>
    </row>
    <row r="32" spans="1:7" ht="15" customHeight="1" outlineLevel="7" x14ac:dyDescent="0.25">
      <c r="A32" s="8" t="s">
        <v>40</v>
      </c>
      <c r="B32" s="7" t="s">
        <v>165</v>
      </c>
      <c r="C32" s="7" t="s">
        <v>41</v>
      </c>
      <c r="D32" s="12">
        <v>1079746</v>
      </c>
      <c r="E32" s="12">
        <v>1040596</v>
      </c>
      <c r="F32" s="16">
        <f t="shared" si="1"/>
        <v>-39150</v>
      </c>
      <c r="G32" s="5"/>
    </row>
    <row r="33" spans="1:7" ht="28.5" customHeight="1" outlineLevel="7" x14ac:dyDescent="0.25">
      <c r="A33" s="8" t="s">
        <v>15</v>
      </c>
      <c r="B33" s="7" t="s">
        <v>165</v>
      </c>
      <c r="C33" s="7" t="s">
        <v>16</v>
      </c>
      <c r="D33" s="12">
        <v>320673</v>
      </c>
      <c r="E33" s="12">
        <v>354123</v>
      </c>
      <c r="F33" s="16">
        <f t="shared" si="1"/>
        <v>33450</v>
      </c>
      <c r="G33" s="5"/>
    </row>
    <row r="34" spans="1:7" ht="28.5" customHeight="1" outlineLevel="7" x14ac:dyDescent="0.25">
      <c r="A34" s="8" t="s">
        <v>17</v>
      </c>
      <c r="B34" s="7" t="s">
        <v>165</v>
      </c>
      <c r="C34" s="7" t="s">
        <v>18</v>
      </c>
      <c r="D34" s="12">
        <v>320673</v>
      </c>
      <c r="E34" s="12">
        <v>354123</v>
      </c>
      <c r="F34" s="16">
        <f t="shared" si="1"/>
        <v>33450</v>
      </c>
      <c r="G34" s="5"/>
    </row>
    <row r="35" spans="1:7" ht="15" customHeight="1" outlineLevel="7" x14ac:dyDescent="0.25">
      <c r="A35" s="8" t="s">
        <v>24</v>
      </c>
      <c r="B35" s="7" t="s">
        <v>165</v>
      </c>
      <c r="C35" s="7" t="s">
        <v>25</v>
      </c>
      <c r="D35" s="12">
        <v>100</v>
      </c>
      <c r="E35" s="12">
        <v>850</v>
      </c>
      <c r="F35" s="16">
        <f t="shared" si="1"/>
        <v>750</v>
      </c>
      <c r="G35" s="5"/>
    </row>
    <row r="36" spans="1:7" ht="15" customHeight="1" outlineLevel="7" x14ac:dyDescent="0.25">
      <c r="A36" s="8" t="s">
        <v>26</v>
      </c>
      <c r="B36" s="7" t="s">
        <v>165</v>
      </c>
      <c r="C36" s="7" t="s">
        <v>27</v>
      </c>
      <c r="D36" s="12">
        <v>100</v>
      </c>
      <c r="E36" s="12">
        <v>850</v>
      </c>
      <c r="F36" s="16">
        <f t="shared" si="1"/>
        <v>750</v>
      </c>
      <c r="G36" s="5"/>
    </row>
    <row r="37" spans="1:7" ht="28.5" customHeight="1" outlineLevel="5" x14ac:dyDescent="0.25">
      <c r="A37" s="8" t="s">
        <v>170</v>
      </c>
      <c r="B37" s="7" t="s">
        <v>171</v>
      </c>
      <c r="C37" s="7"/>
      <c r="D37" s="12">
        <v>1598110</v>
      </c>
      <c r="E37" s="12">
        <v>1738816</v>
      </c>
      <c r="F37" s="16">
        <f t="shared" ref="F37:F52" si="2">E37-D37</f>
        <v>140706</v>
      </c>
      <c r="G37" s="5"/>
    </row>
    <row r="38" spans="1:7" ht="15" customHeight="1" outlineLevel="6" x14ac:dyDescent="0.25">
      <c r="A38" s="8" t="s">
        <v>8</v>
      </c>
      <c r="B38" s="7" t="s">
        <v>172</v>
      </c>
      <c r="C38" s="7"/>
      <c r="D38" s="12">
        <v>1598110</v>
      </c>
      <c r="E38" s="12">
        <v>1738816</v>
      </c>
      <c r="F38" s="16">
        <f t="shared" si="2"/>
        <v>140706</v>
      </c>
      <c r="G38" s="5"/>
    </row>
    <row r="39" spans="1:7" ht="57" customHeight="1" outlineLevel="7" x14ac:dyDescent="0.25">
      <c r="A39" s="8" t="s">
        <v>4</v>
      </c>
      <c r="B39" s="7" t="s">
        <v>172</v>
      </c>
      <c r="C39" s="7" t="s">
        <v>5</v>
      </c>
      <c r="D39" s="12">
        <v>1598110</v>
      </c>
      <c r="E39" s="12">
        <v>1738816</v>
      </c>
      <c r="F39" s="16">
        <f t="shared" si="2"/>
        <v>140706</v>
      </c>
      <c r="G39" s="5"/>
    </row>
    <row r="40" spans="1:7" ht="28.5" customHeight="1" outlineLevel="7" x14ac:dyDescent="0.25">
      <c r="A40" s="8" t="s">
        <v>6</v>
      </c>
      <c r="B40" s="7" t="s">
        <v>172</v>
      </c>
      <c r="C40" s="7" t="s">
        <v>7</v>
      </c>
      <c r="D40" s="12">
        <v>1598110</v>
      </c>
      <c r="E40" s="12">
        <v>1738816</v>
      </c>
      <c r="F40" s="16">
        <f t="shared" si="2"/>
        <v>140706</v>
      </c>
      <c r="G40" s="5"/>
    </row>
    <row r="41" spans="1:7" ht="57" customHeight="1" outlineLevel="5" x14ac:dyDescent="0.25">
      <c r="A41" s="8" t="s">
        <v>166</v>
      </c>
      <c r="B41" s="7" t="s">
        <v>167</v>
      </c>
      <c r="C41" s="7"/>
      <c r="D41" s="12">
        <v>1763629.99</v>
      </c>
      <c r="E41" s="12">
        <v>1714153.99</v>
      </c>
      <c r="F41" s="16">
        <f>E41-D41</f>
        <v>-49476</v>
      </c>
      <c r="G41" s="5"/>
    </row>
    <row r="42" spans="1:7" ht="42.75" customHeight="1" outlineLevel="6" x14ac:dyDescent="0.25">
      <c r="A42" s="8" t="s">
        <v>168</v>
      </c>
      <c r="B42" s="7" t="s">
        <v>169</v>
      </c>
      <c r="C42" s="7"/>
      <c r="D42" s="12">
        <v>1763629.99</v>
      </c>
      <c r="E42" s="12">
        <v>1714153.99</v>
      </c>
      <c r="F42" s="16">
        <f>E42-D42</f>
        <v>-49476</v>
      </c>
      <c r="G42" s="5"/>
    </row>
    <row r="43" spans="1:7" ht="57" customHeight="1" outlineLevel="7" x14ac:dyDescent="0.25">
      <c r="A43" s="8" t="s">
        <v>4</v>
      </c>
      <c r="B43" s="7" t="s">
        <v>169</v>
      </c>
      <c r="C43" s="7" t="s">
        <v>5</v>
      </c>
      <c r="D43" s="12">
        <v>1284045.99</v>
      </c>
      <c r="E43" s="12">
        <v>1234569.99</v>
      </c>
      <c r="F43" s="16">
        <f>E43-D43</f>
        <v>-49476</v>
      </c>
      <c r="G43" s="5"/>
    </row>
    <row r="44" spans="1:7" ht="15" customHeight="1" outlineLevel="7" x14ac:dyDescent="0.25">
      <c r="A44" s="8" t="s">
        <v>40</v>
      </c>
      <c r="B44" s="7" t="s">
        <v>169</v>
      </c>
      <c r="C44" s="7" t="s">
        <v>41</v>
      </c>
      <c r="D44" s="12">
        <v>1284045.99</v>
      </c>
      <c r="E44" s="12">
        <v>1234569.99</v>
      </c>
      <c r="F44" s="16">
        <f>E44-D44</f>
        <v>-49476</v>
      </c>
      <c r="G44" s="5"/>
    </row>
    <row r="45" spans="1:7" ht="28.5" customHeight="1" outlineLevel="5" x14ac:dyDescent="0.25">
      <c r="A45" s="8" t="s">
        <v>173</v>
      </c>
      <c r="B45" s="7" t="s">
        <v>174</v>
      </c>
      <c r="C45" s="7"/>
      <c r="D45" s="12">
        <v>6194536.0099999998</v>
      </c>
      <c r="E45" s="12">
        <v>6175956.0099999998</v>
      </c>
      <c r="F45" s="16">
        <f t="shared" si="2"/>
        <v>-18580</v>
      </c>
      <c r="G45" s="5"/>
    </row>
    <row r="46" spans="1:7" ht="15" customHeight="1" outlineLevel="6" x14ac:dyDescent="0.25">
      <c r="A46" s="8" t="s">
        <v>175</v>
      </c>
      <c r="B46" s="7" t="s">
        <v>176</v>
      </c>
      <c r="C46" s="7"/>
      <c r="D46" s="12">
        <v>6194536.0099999998</v>
      </c>
      <c r="E46" s="12">
        <v>6175956.0099999998</v>
      </c>
      <c r="F46" s="16">
        <f t="shared" si="2"/>
        <v>-18580</v>
      </c>
      <c r="G46" s="5"/>
    </row>
    <row r="47" spans="1:7" ht="57" customHeight="1" outlineLevel="7" x14ac:dyDescent="0.25">
      <c r="A47" s="8" t="s">
        <v>4</v>
      </c>
      <c r="B47" s="7" t="s">
        <v>176</v>
      </c>
      <c r="C47" s="7" t="s">
        <v>5</v>
      </c>
      <c r="D47" s="12">
        <v>3682600</v>
      </c>
      <c r="E47" s="12">
        <v>3630520</v>
      </c>
      <c r="F47" s="16">
        <f t="shared" si="2"/>
        <v>-52080</v>
      </c>
      <c r="G47" s="5"/>
    </row>
    <row r="48" spans="1:7" ht="15" customHeight="1" outlineLevel="7" x14ac:dyDescent="0.25">
      <c r="A48" s="8" t="s">
        <v>40</v>
      </c>
      <c r="B48" s="7" t="s">
        <v>176</v>
      </c>
      <c r="C48" s="7" t="s">
        <v>41</v>
      </c>
      <c r="D48" s="12">
        <v>3682600</v>
      </c>
      <c r="E48" s="12">
        <v>3630520</v>
      </c>
      <c r="F48" s="16">
        <f t="shared" si="2"/>
        <v>-52080</v>
      </c>
      <c r="G48" s="5"/>
    </row>
    <row r="49" spans="1:7" ht="28.5" customHeight="1" outlineLevel="7" x14ac:dyDescent="0.25">
      <c r="A49" s="8" t="s">
        <v>15</v>
      </c>
      <c r="B49" s="7" t="s">
        <v>176</v>
      </c>
      <c r="C49" s="7" t="s">
        <v>16</v>
      </c>
      <c r="D49" s="12">
        <v>2077236.01</v>
      </c>
      <c r="E49" s="12">
        <v>2109276.9300000002</v>
      </c>
      <c r="F49" s="16">
        <f t="shared" si="2"/>
        <v>32040.920000000158</v>
      </c>
      <c r="G49" s="5"/>
    </row>
    <row r="50" spans="1:7" ht="28.5" customHeight="1" outlineLevel="7" x14ac:dyDescent="0.25">
      <c r="A50" s="8" t="s">
        <v>17</v>
      </c>
      <c r="B50" s="7" t="s">
        <v>176</v>
      </c>
      <c r="C50" s="7" t="s">
        <v>18</v>
      </c>
      <c r="D50" s="12">
        <v>2077236.01</v>
      </c>
      <c r="E50" s="12">
        <v>2109276.9300000002</v>
      </c>
      <c r="F50" s="16">
        <f t="shared" si="2"/>
        <v>32040.920000000158</v>
      </c>
      <c r="G50" s="5"/>
    </row>
    <row r="51" spans="1:7" ht="15" customHeight="1" outlineLevel="7" x14ac:dyDescent="0.25">
      <c r="A51" s="8" t="s">
        <v>24</v>
      </c>
      <c r="B51" s="7" t="s">
        <v>176</v>
      </c>
      <c r="C51" s="7" t="s">
        <v>25</v>
      </c>
      <c r="D51" s="12">
        <v>434700</v>
      </c>
      <c r="E51" s="12">
        <v>436159.08</v>
      </c>
      <c r="F51" s="16">
        <f t="shared" si="2"/>
        <v>1459.0800000000163</v>
      </c>
      <c r="G51" s="5"/>
    </row>
    <row r="52" spans="1:7" ht="15" customHeight="1" outlineLevel="7" x14ac:dyDescent="0.25">
      <c r="A52" s="8" t="s">
        <v>26</v>
      </c>
      <c r="B52" s="7" t="s">
        <v>176</v>
      </c>
      <c r="C52" s="7" t="s">
        <v>27</v>
      </c>
      <c r="D52" s="12">
        <v>434700</v>
      </c>
      <c r="E52" s="12">
        <v>436159.08</v>
      </c>
      <c r="F52" s="16">
        <f t="shared" si="2"/>
        <v>1459.0800000000163</v>
      </c>
      <c r="G52" s="5"/>
    </row>
    <row r="53" spans="1:7" s="24" customFormat="1" ht="28.5" customHeight="1" outlineLevel="4" x14ac:dyDescent="0.25">
      <c r="A53" s="20" t="s">
        <v>80</v>
      </c>
      <c r="B53" s="21" t="s">
        <v>81</v>
      </c>
      <c r="C53" s="21"/>
      <c r="D53" s="22">
        <v>25568313</v>
      </c>
      <c r="E53" s="22">
        <v>24360877.809999999</v>
      </c>
      <c r="F53" s="17">
        <f>F54+F64</f>
        <v>-1061217.9999999995</v>
      </c>
      <c r="G53" s="23"/>
    </row>
    <row r="54" spans="1:7" ht="42.75" customHeight="1" outlineLevel="5" x14ac:dyDescent="0.25">
      <c r="A54" s="8" t="s">
        <v>93</v>
      </c>
      <c r="B54" s="7" t="s">
        <v>94</v>
      </c>
      <c r="C54" s="7"/>
      <c r="D54" s="12">
        <v>24764761</v>
      </c>
      <c r="E54" s="12">
        <v>23713826.809999999</v>
      </c>
      <c r="F54" s="16">
        <f>F55+F61</f>
        <v>-904716.99999999953</v>
      </c>
      <c r="G54" s="5"/>
    </row>
    <row r="55" spans="1:7" ht="42.75" customHeight="1" outlineLevel="6" x14ac:dyDescent="0.25">
      <c r="A55" s="8" t="s">
        <v>95</v>
      </c>
      <c r="B55" s="7" t="s">
        <v>96</v>
      </c>
      <c r="C55" s="7"/>
      <c r="D55" s="12">
        <v>16829577</v>
      </c>
      <c r="E55" s="12">
        <v>16029959.810000001</v>
      </c>
      <c r="F55" s="16">
        <f>F56+F58</f>
        <v>-653399.99999999953</v>
      </c>
      <c r="G55" s="5"/>
    </row>
    <row r="56" spans="1:7" ht="28.5" customHeight="1" outlineLevel="7" x14ac:dyDescent="0.25">
      <c r="A56" s="8" t="s">
        <v>15</v>
      </c>
      <c r="B56" s="7" t="s">
        <v>96</v>
      </c>
      <c r="C56" s="7" t="s">
        <v>16</v>
      </c>
      <c r="D56" s="12">
        <v>42064.959999999999</v>
      </c>
      <c r="E56" s="12">
        <v>9201.7800000000007</v>
      </c>
      <c r="F56" s="16">
        <f>E56-D56</f>
        <v>-32863.18</v>
      </c>
      <c r="G56" s="5"/>
    </row>
    <row r="57" spans="1:7" ht="28.5" customHeight="1" outlineLevel="7" x14ac:dyDescent="0.25">
      <c r="A57" s="8" t="s">
        <v>17</v>
      </c>
      <c r="B57" s="7" t="s">
        <v>96</v>
      </c>
      <c r="C57" s="7" t="s">
        <v>18</v>
      </c>
      <c r="D57" s="12">
        <v>42064.959999999999</v>
      </c>
      <c r="E57" s="12">
        <v>9201.7800000000007</v>
      </c>
      <c r="F57" s="16">
        <f>E57-D57</f>
        <v>-32863.18</v>
      </c>
      <c r="G57" s="5"/>
    </row>
    <row r="58" spans="1:7" ht="15" customHeight="1" outlineLevel="7" x14ac:dyDescent="0.25">
      <c r="A58" s="8" t="s">
        <v>42</v>
      </c>
      <c r="B58" s="7" t="s">
        <v>96</v>
      </c>
      <c r="C58" s="7" t="s">
        <v>43</v>
      </c>
      <c r="D58" s="12">
        <v>16629577</v>
      </c>
      <c r="E58" s="12">
        <v>15829959.810000001</v>
      </c>
      <c r="F58" s="16">
        <f>F59+F60</f>
        <v>-620536.81999999948</v>
      </c>
      <c r="G58" s="5"/>
    </row>
    <row r="59" spans="1:7" ht="15" customHeight="1" outlineLevel="7" x14ac:dyDescent="0.25">
      <c r="A59" s="8" t="s">
        <v>97</v>
      </c>
      <c r="B59" s="7" t="s">
        <v>96</v>
      </c>
      <c r="C59" s="7" t="s">
        <v>98</v>
      </c>
      <c r="D59" s="12">
        <v>15894577</v>
      </c>
      <c r="E59" s="12">
        <v>14991959.810000001</v>
      </c>
      <c r="F59" s="16">
        <f t="shared" ref="F59:F67" si="3">E59-D59</f>
        <v>-902617.18999999948</v>
      </c>
      <c r="G59" s="5"/>
    </row>
    <row r="60" spans="1:7" ht="28.5" customHeight="1" outlineLevel="7" x14ac:dyDescent="0.25">
      <c r="A60" s="8" t="s">
        <v>44</v>
      </c>
      <c r="B60" s="7" t="s">
        <v>96</v>
      </c>
      <c r="C60" s="7" t="s">
        <v>45</v>
      </c>
      <c r="D60" s="12">
        <v>735000</v>
      </c>
      <c r="E60" s="12">
        <v>838000</v>
      </c>
      <c r="F60" s="16">
        <v>282080.37</v>
      </c>
      <c r="G60" s="5"/>
    </row>
    <row r="61" spans="1:7" ht="143.25" customHeight="1" outlineLevel="6" x14ac:dyDescent="0.25">
      <c r="A61" s="8" t="s">
        <v>99</v>
      </c>
      <c r="B61" s="7" t="s">
        <v>100</v>
      </c>
      <c r="C61" s="7"/>
      <c r="D61" s="12">
        <v>1413890</v>
      </c>
      <c r="E61" s="12">
        <v>1162573</v>
      </c>
      <c r="F61" s="16">
        <f t="shared" si="3"/>
        <v>-251317</v>
      </c>
      <c r="G61" s="5"/>
    </row>
    <row r="62" spans="1:7" ht="15" customHeight="1" outlineLevel="7" x14ac:dyDescent="0.25">
      <c r="A62" s="8" t="s">
        <v>42</v>
      </c>
      <c r="B62" s="7" t="s">
        <v>100</v>
      </c>
      <c r="C62" s="7" t="s">
        <v>43</v>
      </c>
      <c r="D62" s="12">
        <v>1400000</v>
      </c>
      <c r="E62" s="12">
        <v>1148683</v>
      </c>
      <c r="F62" s="16">
        <f t="shared" si="3"/>
        <v>-251317</v>
      </c>
      <c r="G62" s="5"/>
    </row>
    <row r="63" spans="1:7" ht="15" customHeight="1" outlineLevel="7" x14ac:dyDescent="0.25">
      <c r="A63" s="8" t="s">
        <v>97</v>
      </c>
      <c r="B63" s="7" t="s">
        <v>100</v>
      </c>
      <c r="C63" s="7" t="s">
        <v>98</v>
      </c>
      <c r="D63" s="12">
        <v>1400000</v>
      </c>
      <c r="E63" s="12">
        <v>1148683</v>
      </c>
      <c r="F63" s="16">
        <f t="shared" si="3"/>
        <v>-251317</v>
      </c>
      <c r="G63" s="5"/>
    </row>
    <row r="64" spans="1:7" ht="42.75" customHeight="1" outlineLevel="5" x14ac:dyDescent="0.25">
      <c r="A64" s="8" t="s">
        <v>101</v>
      </c>
      <c r="B64" s="7" t="s">
        <v>102</v>
      </c>
      <c r="C64" s="7"/>
      <c r="D64" s="12">
        <v>803552</v>
      </c>
      <c r="E64" s="12">
        <v>647051</v>
      </c>
      <c r="F64" s="16">
        <f t="shared" si="3"/>
        <v>-156501</v>
      </c>
      <c r="G64" s="5"/>
    </row>
    <row r="65" spans="1:7" ht="42.75" customHeight="1" outlineLevel="6" x14ac:dyDescent="0.25">
      <c r="A65" s="8" t="s">
        <v>103</v>
      </c>
      <c r="B65" s="7" t="s">
        <v>104</v>
      </c>
      <c r="C65" s="7"/>
      <c r="D65" s="12">
        <v>803552</v>
      </c>
      <c r="E65" s="12">
        <v>647051</v>
      </c>
      <c r="F65" s="16">
        <f t="shared" si="3"/>
        <v>-156501</v>
      </c>
      <c r="G65" s="5"/>
    </row>
    <row r="66" spans="1:7" ht="15" customHeight="1" outlineLevel="7" x14ac:dyDescent="0.25">
      <c r="A66" s="8" t="s">
        <v>42</v>
      </c>
      <c r="B66" s="7" t="s">
        <v>104</v>
      </c>
      <c r="C66" s="7" t="s">
        <v>43</v>
      </c>
      <c r="D66" s="12">
        <v>800052</v>
      </c>
      <c r="E66" s="12">
        <v>643551</v>
      </c>
      <c r="F66" s="16">
        <f t="shared" si="3"/>
        <v>-156501</v>
      </c>
      <c r="G66" s="5"/>
    </row>
    <row r="67" spans="1:7" ht="15" customHeight="1" outlineLevel="7" x14ac:dyDescent="0.25">
      <c r="A67" s="8" t="s">
        <v>97</v>
      </c>
      <c r="B67" s="7" t="s">
        <v>104</v>
      </c>
      <c r="C67" s="7" t="s">
        <v>98</v>
      </c>
      <c r="D67" s="12">
        <v>800052</v>
      </c>
      <c r="E67" s="12">
        <v>643551</v>
      </c>
      <c r="F67" s="16">
        <f t="shared" si="3"/>
        <v>-156501</v>
      </c>
      <c r="G67" s="5"/>
    </row>
    <row r="68" spans="1:7" s="24" customFormat="1" ht="42.75" customHeight="1" outlineLevel="5" x14ac:dyDescent="0.25">
      <c r="A68" s="20" t="s">
        <v>58</v>
      </c>
      <c r="B68" s="21" t="s">
        <v>59</v>
      </c>
      <c r="C68" s="21"/>
      <c r="D68" s="22">
        <v>180040.63</v>
      </c>
      <c r="E68" s="22">
        <v>285596.34999999998</v>
      </c>
      <c r="F68" s="17">
        <f>F69+F72</f>
        <v>379638.72</v>
      </c>
      <c r="G68" s="23"/>
    </row>
    <row r="69" spans="1:7" ht="15" customHeight="1" outlineLevel="6" x14ac:dyDescent="0.25">
      <c r="A69" s="8" t="s">
        <v>60</v>
      </c>
      <c r="B69" s="7" t="s">
        <v>61</v>
      </c>
      <c r="C69" s="7"/>
      <c r="D69" s="12">
        <v>127836</v>
      </c>
      <c r="E69" s="12">
        <v>233391.72</v>
      </c>
      <c r="F69" s="16">
        <f t="shared" ref="F69:F76" si="4">E69-D69</f>
        <v>105555.72</v>
      </c>
      <c r="G69" s="5"/>
    </row>
    <row r="70" spans="1:7" ht="28.5" customHeight="1" outlineLevel="7" x14ac:dyDescent="0.25">
      <c r="A70" s="8" t="s">
        <v>15</v>
      </c>
      <c r="B70" s="7" t="s">
        <v>61</v>
      </c>
      <c r="C70" s="7" t="s">
        <v>16</v>
      </c>
      <c r="D70" s="12">
        <v>0</v>
      </c>
      <c r="E70" s="12">
        <v>105555.72</v>
      </c>
      <c r="F70" s="16">
        <f t="shared" si="4"/>
        <v>105555.72</v>
      </c>
      <c r="G70" s="5"/>
    </row>
    <row r="71" spans="1:7" ht="28.5" customHeight="1" outlineLevel="7" x14ac:dyDescent="0.25">
      <c r="A71" s="8" t="s">
        <v>17</v>
      </c>
      <c r="B71" s="7" t="s">
        <v>61</v>
      </c>
      <c r="C71" s="7" t="s">
        <v>18</v>
      </c>
      <c r="D71" s="12">
        <v>0</v>
      </c>
      <c r="E71" s="12">
        <v>105555.72</v>
      </c>
      <c r="F71" s="16">
        <f t="shared" si="4"/>
        <v>105555.72</v>
      </c>
      <c r="G71" s="5"/>
    </row>
    <row r="72" spans="1:7" ht="15" customHeight="1" outlineLevel="4" x14ac:dyDescent="0.25">
      <c r="A72" s="8" t="s">
        <v>68</v>
      </c>
      <c r="B72" s="7" t="s">
        <v>69</v>
      </c>
      <c r="C72" s="7"/>
      <c r="D72" s="12">
        <v>3075381</v>
      </c>
      <c r="E72" s="12">
        <v>3349464</v>
      </c>
      <c r="F72" s="16">
        <f t="shared" si="4"/>
        <v>274083</v>
      </c>
      <c r="G72" s="5"/>
    </row>
    <row r="73" spans="1:7" ht="42.75" customHeight="1" outlineLevel="5" x14ac:dyDescent="0.25">
      <c r="A73" s="8" t="s">
        <v>70</v>
      </c>
      <c r="B73" s="7" t="s">
        <v>71</v>
      </c>
      <c r="C73" s="7"/>
      <c r="D73" s="12">
        <v>3075381</v>
      </c>
      <c r="E73" s="12">
        <v>3349464</v>
      </c>
      <c r="F73" s="16">
        <f t="shared" si="4"/>
        <v>274083</v>
      </c>
      <c r="G73" s="5"/>
    </row>
    <row r="74" spans="1:7" ht="42.75" customHeight="1" outlineLevel="6" x14ac:dyDescent="0.25">
      <c r="A74" s="8" t="s">
        <v>72</v>
      </c>
      <c r="B74" s="7" t="s">
        <v>73</v>
      </c>
      <c r="C74" s="7"/>
      <c r="D74" s="12">
        <v>1090164</v>
      </c>
      <c r="E74" s="12">
        <v>1364247</v>
      </c>
      <c r="F74" s="16">
        <f t="shared" si="4"/>
        <v>274083</v>
      </c>
      <c r="G74" s="5"/>
    </row>
    <row r="75" spans="1:7" ht="15" customHeight="1" outlineLevel="7" x14ac:dyDescent="0.25">
      <c r="A75" s="8" t="s">
        <v>42</v>
      </c>
      <c r="B75" s="7" t="s">
        <v>73</v>
      </c>
      <c r="C75" s="7" t="s">
        <v>43</v>
      </c>
      <c r="D75" s="12">
        <v>1090164</v>
      </c>
      <c r="E75" s="12">
        <v>1364247</v>
      </c>
      <c r="F75" s="16">
        <f t="shared" si="4"/>
        <v>274083</v>
      </c>
      <c r="G75" s="5"/>
    </row>
    <row r="76" spans="1:7" ht="28.5" customHeight="1" outlineLevel="7" x14ac:dyDescent="0.25">
      <c r="A76" s="8" t="s">
        <v>44</v>
      </c>
      <c r="B76" s="7" t="s">
        <v>73</v>
      </c>
      <c r="C76" s="7" t="s">
        <v>45</v>
      </c>
      <c r="D76" s="12">
        <v>1090164</v>
      </c>
      <c r="E76" s="12">
        <v>1364247</v>
      </c>
      <c r="F76" s="16">
        <f t="shared" si="4"/>
        <v>274083</v>
      </c>
      <c r="G76" s="5"/>
    </row>
    <row r="77" spans="1:7" s="24" customFormat="1" ht="42.75" customHeight="1" outlineLevel="4" x14ac:dyDescent="0.25">
      <c r="A77" s="20" t="s">
        <v>36</v>
      </c>
      <c r="B77" s="21" t="s">
        <v>37</v>
      </c>
      <c r="C77" s="21"/>
      <c r="D77" s="22">
        <v>67330</v>
      </c>
      <c r="E77" s="22">
        <v>0</v>
      </c>
      <c r="F77" s="17">
        <f>F78</f>
        <v>-408306.43</v>
      </c>
      <c r="G77" s="23"/>
    </row>
    <row r="78" spans="1:7" ht="28.5" customHeight="1" outlineLevel="5" x14ac:dyDescent="0.25">
      <c r="A78" s="8" t="s">
        <v>38</v>
      </c>
      <c r="B78" s="7" t="s">
        <v>39</v>
      </c>
      <c r="C78" s="7"/>
      <c r="D78" s="12">
        <v>67330</v>
      </c>
      <c r="E78" s="12">
        <v>0</v>
      </c>
      <c r="F78" s="16">
        <f>F79+F82</f>
        <v>-408306.43</v>
      </c>
      <c r="G78" s="5"/>
    </row>
    <row r="79" spans="1:7" ht="15" customHeight="1" outlineLevel="6" x14ac:dyDescent="0.25">
      <c r="A79" s="8" t="s">
        <v>48</v>
      </c>
      <c r="B79" s="7" t="s">
        <v>49</v>
      </c>
      <c r="C79" s="7"/>
      <c r="D79" s="12">
        <v>400000</v>
      </c>
      <c r="E79" s="12">
        <v>59023.57</v>
      </c>
      <c r="F79" s="16">
        <f t="shared" ref="F79:F84" si="5">E79-D79</f>
        <v>-340976.43</v>
      </c>
      <c r="G79" s="5"/>
    </row>
    <row r="80" spans="1:7" ht="28.5" customHeight="1" outlineLevel="7" x14ac:dyDescent="0.25">
      <c r="A80" s="8" t="s">
        <v>15</v>
      </c>
      <c r="B80" s="7" t="s">
        <v>49</v>
      </c>
      <c r="C80" s="7" t="s">
        <v>16</v>
      </c>
      <c r="D80" s="12">
        <v>400000</v>
      </c>
      <c r="E80" s="12">
        <v>59023.57</v>
      </c>
      <c r="F80" s="16">
        <f t="shared" si="5"/>
        <v>-340976.43</v>
      </c>
      <c r="G80" s="5"/>
    </row>
    <row r="81" spans="1:7" ht="28.5" customHeight="1" outlineLevel="7" x14ac:dyDescent="0.25">
      <c r="A81" s="8" t="s">
        <v>17</v>
      </c>
      <c r="B81" s="7" t="s">
        <v>49</v>
      </c>
      <c r="C81" s="7" t="s">
        <v>18</v>
      </c>
      <c r="D81" s="12">
        <v>400000</v>
      </c>
      <c r="E81" s="12">
        <v>59023.57</v>
      </c>
      <c r="F81" s="16">
        <f t="shared" si="5"/>
        <v>-340976.43</v>
      </c>
      <c r="G81" s="5"/>
    </row>
    <row r="82" spans="1:7" ht="28.5" customHeight="1" outlineLevel="6" x14ac:dyDescent="0.25">
      <c r="A82" s="8" t="s">
        <v>46</v>
      </c>
      <c r="B82" s="7" t="s">
        <v>47</v>
      </c>
      <c r="C82" s="7"/>
      <c r="D82" s="12">
        <v>67330</v>
      </c>
      <c r="E82" s="12">
        <v>0</v>
      </c>
      <c r="F82" s="16">
        <f t="shared" si="5"/>
        <v>-67330</v>
      </c>
      <c r="G82" s="5"/>
    </row>
    <row r="83" spans="1:7" ht="28.5" customHeight="1" outlineLevel="7" x14ac:dyDescent="0.25">
      <c r="A83" s="8" t="s">
        <v>15</v>
      </c>
      <c r="B83" s="7" t="s">
        <v>47</v>
      </c>
      <c r="C83" s="7" t="s">
        <v>16</v>
      </c>
      <c r="D83" s="12">
        <v>67330</v>
      </c>
      <c r="E83" s="12">
        <v>0</v>
      </c>
      <c r="F83" s="16">
        <f t="shared" si="5"/>
        <v>-67330</v>
      </c>
      <c r="G83" s="5"/>
    </row>
    <row r="84" spans="1:7" ht="28.5" customHeight="1" outlineLevel="7" x14ac:dyDescent="0.25">
      <c r="A84" s="8" t="s">
        <v>17</v>
      </c>
      <c r="B84" s="7" t="s">
        <v>47</v>
      </c>
      <c r="C84" s="7" t="s">
        <v>18</v>
      </c>
      <c r="D84" s="12">
        <v>67330</v>
      </c>
      <c r="E84" s="12">
        <v>0</v>
      </c>
      <c r="F84" s="16">
        <f t="shared" si="5"/>
        <v>-67330</v>
      </c>
      <c r="G84" s="5"/>
    </row>
    <row r="85" spans="1:7" s="24" customFormat="1" ht="28.5" customHeight="1" outlineLevel="3" x14ac:dyDescent="0.25">
      <c r="A85" s="20" t="s">
        <v>115</v>
      </c>
      <c r="B85" s="21" t="s">
        <v>116</v>
      </c>
      <c r="C85" s="21"/>
      <c r="D85" s="22">
        <v>2666750</v>
      </c>
      <c r="E85" s="22">
        <v>2345929.0099999998</v>
      </c>
      <c r="F85" s="17">
        <f>F86+F107</f>
        <v>-1029643.5699999994</v>
      </c>
      <c r="G85" s="23"/>
    </row>
    <row r="86" spans="1:7" ht="28.5" customHeight="1" outlineLevel="4" x14ac:dyDescent="0.25">
      <c r="A86" s="8" t="s">
        <v>117</v>
      </c>
      <c r="B86" s="7" t="s">
        <v>118</v>
      </c>
      <c r="C86" s="7"/>
      <c r="D86" s="12">
        <v>2666750</v>
      </c>
      <c r="E86" s="12">
        <v>2345929.0099999998</v>
      </c>
      <c r="F86" s="16">
        <f>F87+F95+F103</f>
        <v>-842570.47999999952</v>
      </c>
      <c r="G86" s="5"/>
    </row>
    <row r="87" spans="1:7" ht="15" customHeight="1" outlineLevel="5" x14ac:dyDescent="0.25">
      <c r="A87" s="8" t="s">
        <v>119</v>
      </c>
      <c r="B87" s="7" t="s">
        <v>120</v>
      </c>
      <c r="C87" s="7"/>
      <c r="D87" s="12">
        <v>2666750</v>
      </c>
      <c r="E87" s="12">
        <v>2345929.0099999998</v>
      </c>
      <c r="F87" s="16">
        <f t="shared" ref="F87:F94" si="6">E87-D87</f>
        <v>-320820.99000000022</v>
      </c>
      <c r="G87" s="5"/>
    </row>
    <row r="88" spans="1:7" ht="15" customHeight="1" outlineLevel="6" x14ac:dyDescent="0.25">
      <c r="A88" s="8" t="s">
        <v>121</v>
      </c>
      <c r="B88" s="7" t="s">
        <v>122</v>
      </c>
      <c r="C88" s="7"/>
      <c r="D88" s="12">
        <v>2666750</v>
      </c>
      <c r="E88" s="12">
        <v>2345929.0099999998</v>
      </c>
      <c r="F88" s="16">
        <f t="shared" si="6"/>
        <v>-320820.99000000022</v>
      </c>
      <c r="G88" s="5"/>
    </row>
    <row r="89" spans="1:7" ht="57" customHeight="1" outlineLevel="7" x14ac:dyDescent="0.25">
      <c r="A89" s="8" t="s">
        <v>4</v>
      </c>
      <c r="B89" s="7" t="s">
        <v>122</v>
      </c>
      <c r="C89" s="7" t="s">
        <v>5</v>
      </c>
      <c r="D89" s="12">
        <v>2075149</v>
      </c>
      <c r="E89" s="12">
        <v>1870742.84</v>
      </c>
      <c r="F89" s="16">
        <f t="shared" si="6"/>
        <v>-204406.15999999992</v>
      </c>
      <c r="G89" s="5"/>
    </row>
    <row r="90" spans="1:7" ht="15" customHeight="1" outlineLevel="7" x14ac:dyDescent="0.25">
      <c r="A90" s="8" t="s">
        <v>40</v>
      </c>
      <c r="B90" s="7" t="s">
        <v>122</v>
      </c>
      <c r="C90" s="7" t="s">
        <v>41</v>
      </c>
      <c r="D90" s="12">
        <v>2075149</v>
      </c>
      <c r="E90" s="12">
        <v>1870742.84</v>
      </c>
      <c r="F90" s="16">
        <f t="shared" si="6"/>
        <v>-204406.15999999992</v>
      </c>
      <c r="G90" s="5"/>
    </row>
    <row r="91" spans="1:7" ht="28.5" customHeight="1" outlineLevel="7" x14ac:dyDescent="0.25">
      <c r="A91" s="8" t="s">
        <v>15</v>
      </c>
      <c r="B91" s="7" t="s">
        <v>122</v>
      </c>
      <c r="C91" s="7" t="s">
        <v>16</v>
      </c>
      <c r="D91" s="12">
        <v>583146</v>
      </c>
      <c r="E91" s="12">
        <v>475007.11</v>
      </c>
      <c r="F91" s="16">
        <f t="shared" si="6"/>
        <v>-108138.89000000001</v>
      </c>
      <c r="G91" s="5"/>
    </row>
    <row r="92" spans="1:7" ht="28.5" customHeight="1" outlineLevel="7" x14ac:dyDescent="0.25">
      <c r="A92" s="8" t="s">
        <v>17</v>
      </c>
      <c r="B92" s="7" t="s">
        <v>122</v>
      </c>
      <c r="C92" s="7" t="s">
        <v>18</v>
      </c>
      <c r="D92" s="12">
        <v>583146</v>
      </c>
      <c r="E92" s="12">
        <v>475007.11</v>
      </c>
      <c r="F92" s="16">
        <f t="shared" si="6"/>
        <v>-108138.89000000001</v>
      </c>
      <c r="G92" s="5"/>
    </row>
    <row r="93" spans="1:7" ht="15" customHeight="1" outlineLevel="7" x14ac:dyDescent="0.25">
      <c r="A93" s="8" t="s">
        <v>24</v>
      </c>
      <c r="B93" s="7" t="s">
        <v>122</v>
      </c>
      <c r="C93" s="7" t="s">
        <v>25</v>
      </c>
      <c r="D93" s="12">
        <v>8455</v>
      </c>
      <c r="E93" s="12">
        <v>179.06</v>
      </c>
      <c r="F93" s="16">
        <f t="shared" si="6"/>
        <v>-8275.94</v>
      </c>
      <c r="G93" s="5"/>
    </row>
    <row r="94" spans="1:7" ht="15" customHeight="1" outlineLevel="7" x14ac:dyDescent="0.25">
      <c r="A94" s="8" t="s">
        <v>26</v>
      </c>
      <c r="B94" s="7" t="s">
        <v>122</v>
      </c>
      <c r="C94" s="7" t="s">
        <v>27</v>
      </c>
      <c r="D94" s="12">
        <v>8455</v>
      </c>
      <c r="E94" s="12">
        <v>179.06</v>
      </c>
      <c r="F94" s="16">
        <f t="shared" si="6"/>
        <v>-8275.94</v>
      </c>
      <c r="G94" s="5"/>
    </row>
    <row r="95" spans="1:7" ht="15" customHeight="1" outlineLevel="5" x14ac:dyDescent="0.25">
      <c r="A95" s="8" t="s">
        <v>123</v>
      </c>
      <c r="B95" s="7" t="s">
        <v>124</v>
      </c>
      <c r="C95" s="7"/>
      <c r="D95" s="12">
        <v>5871468.5999999996</v>
      </c>
      <c r="E95" s="12">
        <v>5279719.1100000003</v>
      </c>
      <c r="F95" s="16">
        <f t="shared" ref="F95:F121" si="7">E95-D95</f>
        <v>-591749.48999999929</v>
      </c>
      <c r="G95" s="5"/>
    </row>
    <row r="96" spans="1:7" ht="15" customHeight="1" outlineLevel="6" x14ac:dyDescent="0.25">
      <c r="A96" s="8" t="s">
        <v>125</v>
      </c>
      <c r="B96" s="7" t="s">
        <v>126</v>
      </c>
      <c r="C96" s="7"/>
      <c r="D96" s="12">
        <v>5779800</v>
      </c>
      <c r="E96" s="12">
        <v>5188050.51</v>
      </c>
      <c r="F96" s="16">
        <f t="shared" si="7"/>
        <v>-591749.49000000022</v>
      </c>
      <c r="G96" s="5"/>
    </row>
    <row r="97" spans="1:7" ht="57" customHeight="1" outlineLevel="7" x14ac:dyDescent="0.25">
      <c r="A97" s="8" t="s">
        <v>4</v>
      </c>
      <c r="B97" s="7" t="s">
        <v>126</v>
      </c>
      <c r="C97" s="7" t="s">
        <v>5</v>
      </c>
      <c r="D97" s="12">
        <v>4058200</v>
      </c>
      <c r="E97" s="12">
        <v>3937902.4</v>
      </c>
      <c r="F97" s="16">
        <f t="shared" si="7"/>
        <v>-120297.60000000009</v>
      </c>
      <c r="G97" s="5"/>
    </row>
    <row r="98" spans="1:7" ht="15" customHeight="1" outlineLevel="7" x14ac:dyDescent="0.25">
      <c r="A98" s="8" t="s">
        <v>40</v>
      </c>
      <c r="B98" s="7" t="s">
        <v>126</v>
      </c>
      <c r="C98" s="7" t="s">
        <v>41</v>
      </c>
      <c r="D98" s="12">
        <v>4058200</v>
      </c>
      <c r="E98" s="12">
        <v>3937902.4</v>
      </c>
      <c r="F98" s="16">
        <f t="shared" si="7"/>
        <v>-120297.60000000009</v>
      </c>
      <c r="G98" s="5"/>
    </row>
    <row r="99" spans="1:7" ht="28.5" customHeight="1" outlineLevel="7" x14ac:dyDescent="0.25">
      <c r="A99" s="8" t="s">
        <v>15</v>
      </c>
      <c r="B99" s="7" t="s">
        <v>126</v>
      </c>
      <c r="C99" s="7" t="s">
        <v>16</v>
      </c>
      <c r="D99" s="12">
        <v>1711600</v>
      </c>
      <c r="E99" s="12">
        <v>1240083.29</v>
      </c>
      <c r="F99" s="16">
        <f t="shared" si="7"/>
        <v>-471516.70999999996</v>
      </c>
      <c r="G99" s="5"/>
    </row>
    <row r="100" spans="1:7" ht="28.5" customHeight="1" outlineLevel="7" x14ac:dyDescent="0.25">
      <c r="A100" s="8" t="s">
        <v>17</v>
      </c>
      <c r="B100" s="7" t="s">
        <v>126</v>
      </c>
      <c r="C100" s="7" t="s">
        <v>18</v>
      </c>
      <c r="D100" s="12">
        <v>1711600</v>
      </c>
      <c r="E100" s="12">
        <v>1240083.29</v>
      </c>
      <c r="F100" s="16">
        <f t="shared" si="7"/>
        <v>-471516.70999999996</v>
      </c>
      <c r="G100" s="5"/>
    </row>
    <row r="101" spans="1:7" ht="15" customHeight="1" outlineLevel="7" x14ac:dyDescent="0.25">
      <c r="A101" s="8" t="s">
        <v>24</v>
      </c>
      <c r="B101" s="7" t="s">
        <v>126</v>
      </c>
      <c r="C101" s="7" t="s">
        <v>25</v>
      </c>
      <c r="D101" s="12">
        <v>10000</v>
      </c>
      <c r="E101" s="12">
        <v>10064.82</v>
      </c>
      <c r="F101" s="16">
        <f t="shared" si="7"/>
        <v>64.819999999999709</v>
      </c>
      <c r="G101" s="5"/>
    </row>
    <row r="102" spans="1:7" ht="15" customHeight="1" outlineLevel="7" x14ac:dyDescent="0.25">
      <c r="A102" s="8" t="s">
        <v>26</v>
      </c>
      <c r="B102" s="7" t="s">
        <v>126</v>
      </c>
      <c r="C102" s="7" t="s">
        <v>27</v>
      </c>
      <c r="D102" s="12">
        <v>10000</v>
      </c>
      <c r="E102" s="12">
        <v>10064.82</v>
      </c>
      <c r="F102" s="16">
        <f t="shared" si="7"/>
        <v>64.819999999999709</v>
      </c>
      <c r="G102" s="5"/>
    </row>
    <row r="103" spans="1:7" ht="28.5" customHeight="1" outlineLevel="5" x14ac:dyDescent="0.25">
      <c r="A103" s="8" t="s">
        <v>135</v>
      </c>
      <c r="B103" s="7" t="s">
        <v>136</v>
      </c>
      <c r="C103" s="7"/>
      <c r="D103" s="12">
        <v>1092659</v>
      </c>
      <c r="E103" s="12">
        <v>1162659</v>
      </c>
      <c r="F103" s="16">
        <f>E103-D103</f>
        <v>70000</v>
      </c>
      <c r="G103" s="5"/>
    </row>
    <row r="104" spans="1:7" ht="15" customHeight="1" outlineLevel="6" x14ac:dyDescent="0.25">
      <c r="A104" s="8" t="s">
        <v>137</v>
      </c>
      <c r="B104" s="7" t="s">
        <v>138</v>
      </c>
      <c r="C104" s="7"/>
      <c r="D104" s="12">
        <v>1092659</v>
      </c>
      <c r="E104" s="12">
        <v>1162659</v>
      </c>
      <c r="F104" s="16">
        <f>E104-D104</f>
        <v>70000</v>
      </c>
      <c r="G104" s="5"/>
    </row>
    <row r="105" spans="1:7" ht="57" customHeight="1" outlineLevel="7" x14ac:dyDescent="0.25">
      <c r="A105" s="8" t="s">
        <v>4</v>
      </c>
      <c r="B105" s="7" t="s">
        <v>138</v>
      </c>
      <c r="C105" s="7" t="s">
        <v>5</v>
      </c>
      <c r="D105" s="12">
        <v>974659</v>
      </c>
      <c r="E105" s="12">
        <v>1044659</v>
      </c>
      <c r="F105" s="16">
        <f>E105-D105</f>
        <v>70000</v>
      </c>
      <c r="G105" s="5"/>
    </row>
    <row r="106" spans="1:7" ht="15" customHeight="1" outlineLevel="7" x14ac:dyDescent="0.25">
      <c r="A106" s="8" t="s">
        <v>40</v>
      </c>
      <c r="B106" s="7" t="s">
        <v>138</v>
      </c>
      <c r="C106" s="7" t="s">
        <v>41</v>
      </c>
      <c r="D106" s="12">
        <v>974659</v>
      </c>
      <c r="E106" s="12">
        <v>1044659</v>
      </c>
      <c r="F106" s="16">
        <f>E106-D106</f>
        <v>70000</v>
      </c>
      <c r="G106" s="5"/>
    </row>
    <row r="107" spans="1:7" ht="28.5" customHeight="1" outlineLevel="4" x14ac:dyDescent="0.25">
      <c r="A107" s="8" t="s">
        <v>127</v>
      </c>
      <c r="B107" s="7" t="s">
        <v>128</v>
      </c>
      <c r="C107" s="7"/>
      <c r="D107" s="12">
        <v>4500649</v>
      </c>
      <c r="E107" s="12">
        <v>4265310.91</v>
      </c>
      <c r="F107" s="16">
        <f>F108+F119</f>
        <v>-187073.08999999985</v>
      </c>
      <c r="G107" s="5"/>
    </row>
    <row r="108" spans="1:7" ht="28.5" customHeight="1" outlineLevel="5" x14ac:dyDescent="0.25">
      <c r="A108" s="8" t="s">
        <v>129</v>
      </c>
      <c r="B108" s="7" t="s">
        <v>130</v>
      </c>
      <c r="C108" s="7"/>
      <c r="D108" s="12">
        <v>4500649</v>
      </c>
      <c r="E108" s="12">
        <v>4265310.91</v>
      </c>
      <c r="F108" s="16">
        <f t="shared" si="7"/>
        <v>-235338.08999999985</v>
      </c>
      <c r="G108" s="5"/>
    </row>
    <row r="109" spans="1:7" ht="15" customHeight="1" outlineLevel="6" x14ac:dyDescent="0.25">
      <c r="A109" s="8" t="s">
        <v>131</v>
      </c>
      <c r="B109" s="7" t="s">
        <v>132</v>
      </c>
      <c r="C109" s="7"/>
      <c r="D109" s="12">
        <v>4202649</v>
      </c>
      <c r="E109" s="12">
        <v>3979979.46</v>
      </c>
      <c r="F109" s="16">
        <f t="shared" si="7"/>
        <v>-222669.54000000004</v>
      </c>
      <c r="G109" s="5"/>
    </row>
    <row r="110" spans="1:7" ht="57" customHeight="1" outlineLevel="7" x14ac:dyDescent="0.25">
      <c r="A110" s="8" t="s">
        <v>4</v>
      </c>
      <c r="B110" s="7" t="s">
        <v>132</v>
      </c>
      <c r="C110" s="7" t="s">
        <v>5</v>
      </c>
      <c r="D110" s="12">
        <v>3206741</v>
      </c>
      <c r="E110" s="12">
        <v>3201435</v>
      </c>
      <c r="F110" s="16">
        <f t="shared" si="7"/>
        <v>-5306</v>
      </c>
      <c r="G110" s="5"/>
    </row>
    <row r="111" spans="1:7" ht="15" customHeight="1" outlineLevel="7" x14ac:dyDescent="0.25">
      <c r="A111" s="8" t="s">
        <v>40</v>
      </c>
      <c r="B111" s="7" t="s">
        <v>132</v>
      </c>
      <c r="C111" s="7" t="s">
        <v>41</v>
      </c>
      <c r="D111" s="12">
        <v>3206741</v>
      </c>
      <c r="E111" s="12">
        <v>3201435</v>
      </c>
      <c r="F111" s="16">
        <f t="shared" si="7"/>
        <v>-5306</v>
      </c>
      <c r="G111" s="5"/>
    </row>
    <row r="112" spans="1:7" ht="28.5" customHeight="1" outlineLevel="7" x14ac:dyDescent="0.25">
      <c r="A112" s="8" t="s">
        <v>15</v>
      </c>
      <c r="B112" s="7" t="s">
        <v>132</v>
      </c>
      <c r="C112" s="7" t="s">
        <v>16</v>
      </c>
      <c r="D112" s="12">
        <v>985908</v>
      </c>
      <c r="E112" s="12">
        <v>768515.85</v>
      </c>
      <c r="F112" s="16">
        <f t="shared" si="7"/>
        <v>-217392.15000000002</v>
      </c>
      <c r="G112" s="5"/>
    </row>
    <row r="113" spans="1:7" ht="28.5" customHeight="1" outlineLevel="7" x14ac:dyDescent="0.25">
      <c r="A113" s="8" t="s">
        <v>17</v>
      </c>
      <c r="B113" s="7" t="s">
        <v>132</v>
      </c>
      <c r="C113" s="7" t="s">
        <v>18</v>
      </c>
      <c r="D113" s="12">
        <v>985908</v>
      </c>
      <c r="E113" s="12">
        <v>768515.85</v>
      </c>
      <c r="F113" s="16">
        <f t="shared" si="7"/>
        <v>-217392.15000000002</v>
      </c>
      <c r="G113" s="5"/>
    </row>
    <row r="114" spans="1:7" ht="15" customHeight="1" outlineLevel="7" x14ac:dyDescent="0.25">
      <c r="A114" s="8" t="s">
        <v>24</v>
      </c>
      <c r="B114" s="7" t="s">
        <v>132</v>
      </c>
      <c r="C114" s="7" t="s">
        <v>25</v>
      </c>
      <c r="D114" s="12">
        <v>10000</v>
      </c>
      <c r="E114" s="12">
        <v>10028.61</v>
      </c>
      <c r="F114" s="16">
        <f t="shared" si="7"/>
        <v>28.610000000000582</v>
      </c>
      <c r="G114" s="5"/>
    </row>
    <row r="115" spans="1:7" ht="15" customHeight="1" outlineLevel="7" x14ac:dyDescent="0.25">
      <c r="A115" s="8" t="s">
        <v>26</v>
      </c>
      <c r="B115" s="7" t="s">
        <v>132</v>
      </c>
      <c r="C115" s="7" t="s">
        <v>27</v>
      </c>
      <c r="D115" s="12">
        <v>10000</v>
      </c>
      <c r="E115" s="12">
        <v>10028.61</v>
      </c>
      <c r="F115" s="16">
        <f t="shared" si="7"/>
        <v>28.610000000000582</v>
      </c>
      <c r="G115" s="5"/>
    </row>
    <row r="116" spans="1:7" ht="28.5" customHeight="1" outlineLevel="6" x14ac:dyDescent="0.25">
      <c r="A116" s="8" t="s">
        <v>133</v>
      </c>
      <c r="B116" s="7" t="s">
        <v>134</v>
      </c>
      <c r="C116" s="7"/>
      <c r="D116" s="12">
        <v>298000</v>
      </c>
      <c r="E116" s="12">
        <v>285331.45</v>
      </c>
      <c r="F116" s="16">
        <f t="shared" si="7"/>
        <v>-12668.549999999988</v>
      </c>
      <c r="G116" s="5"/>
    </row>
    <row r="117" spans="1:7" ht="28.5" customHeight="1" outlineLevel="7" x14ac:dyDescent="0.25">
      <c r="A117" s="8" t="s">
        <v>15</v>
      </c>
      <c r="B117" s="7" t="s">
        <v>134</v>
      </c>
      <c r="C117" s="7" t="s">
        <v>16</v>
      </c>
      <c r="D117" s="12">
        <v>298000</v>
      </c>
      <c r="E117" s="12">
        <v>285331.45</v>
      </c>
      <c r="F117" s="16">
        <f t="shared" si="7"/>
        <v>-12668.549999999988</v>
      </c>
      <c r="G117" s="5"/>
    </row>
    <row r="118" spans="1:7" ht="28.5" customHeight="1" outlineLevel="7" x14ac:dyDescent="0.25">
      <c r="A118" s="8" t="s">
        <v>17</v>
      </c>
      <c r="B118" s="7" t="s">
        <v>134</v>
      </c>
      <c r="C118" s="7" t="s">
        <v>18</v>
      </c>
      <c r="D118" s="12">
        <v>298000</v>
      </c>
      <c r="E118" s="12">
        <v>285331.45</v>
      </c>
      <c r="F118" s="16">
        <f t="shared" si="7"/>
        <v>-12668.549999999988</v>
      </c>
      <c r="G118" s="5"/>
    </row>
    <row r="119" spans="1:7" ht="28.5" customHeight="1" outlineLevel="5" x14ac:dyDescent="0.25">
      <c r="A119" s="8" t="s">
        <v>139</v>
      </c>
      <c r="B119" s="7" t="s">
        <v>140</v>
      </c>
      <c r="C119" s="7"/>
      <c r="D119" s="12">
        <v>867307</v>
      </c>
      <c r="E119" s="12">
        <v>915572</v>
      </c>
      <c r="F119" s="16">
        <f t="shared" si="7"/>
        <v>48265</v>
      </c>
      <c r="G119" s="5"/>
    </row>
    <row r="120" spans="1:7" ht="15" customHeight="1" outlineLevel="6" x14ac:dyDescent="0.25">
      <c r="A120" s="8" t="s">
        <v>8</v>
      </c>
      <c r="B120" s="7" t="s">
        <v>141</v>
      </c>
      <c r="C120" s="7"/>
      <c r="D120" s="12">
        <v>867307</v>
      </c>
      <c r="E120" s="12">
        <v>915572</v>
      </c>
      <c r="F120" s="16">
        <f t="shared" si="7"/>
        <v>48265</v>
      </c>
      <c r="G120" s="5"/>
    </row>
    <row r="121" spans="1:7" ht="57" customHeight="1" outlineLevel="7" x14ac:dyDescent="0.25">
      <c r="A121" s="8" t="s">
        <v>4</v>
      </c>
      <c r="B121" s="7" t="s">
        <v>141</v>
      </c>
      <c r="C121" s="7" t="s">
        <v>5</v>
      </c>
      <c r="D121" s="12">
        <v>867307</v>
      </c>
      <c r="E121" s="12">
        <v>915572</v>
      </c>
      <c r="F121" s="16">
        <f t="shared" si="7"/>
        <v>48265</v>
      </c>
      <c r="G121" s="5"/>
    </row>
    <row r="122" spans="1:7" ht="28.5" customHeight="1" outlineLevel="7" x14ac:dyDescent="0.25">
      <c r="A122" s="8" t="s">
        <v>6</v>
      </c>
      <c r="B122" s="7" t="s">
        <v>141</v>
      </c>
      <c r="C122" s="7" t="s">
        <v>7</v>
      </c>
      <c r="D122" s="12">
        <v>867307</v>
      </c>
      <c r="E122" s="12">
        <v>915572</v>
      </c>
      <c r="F122" s="16">
        <f t="shared" ref="F122:F127" si="8">E122-D122</f>
        <v>48265</v>
      </c>
      <c r="G122" s="5"/>
    </row>
    <row r="123" spans="1:7" s="24" customFormat="1" ht="42.75" customHeight="1" outlineLevel="4" x14ac:dyDescent="0.25">
      <c r="A123" s="20" t="s">
        <v>52</v>
      </c>
      <c r="B123" s="21" t="s">
        <v>53</v>
      </c>
      <c r="C123" s="21"/>
      <c r="D123" s="22">
        <v>520000</v>
      </c>
      <c r="E123" s="22">
        <v>620000</v>
      </c>
      <c r="F123" s="17">
        <f t="shared" si="8"/>
        <v>100000</v>
      </c>
      <c r="G123" s="23"/>
    </row>
    <row r="124" spans="1:7" ht="28.5" customHeight="1" outlineLevel="5" x14ac:dyDescent="0.25">
      <c r="A124" s="8" t="s">
        <v>54</v>
      </c>
      <c r="B124" s="7" t="s">
        <v>55</v>
      </c>
      <c r="C124" s="7"/>
      <c r="D124" s="12">
        <v>520000</v>
      </c>
      <c r="E124" s="12">
        <v>620000</v>
      </c>
      <c r="F124" s="16">
        <f t="shared" si="8"/>
        <v>100000</v>
      </c>
      <c r="G124" s="5"/>
    </row>
    <row r="125" spans="1:7" ht="15" customHeight="1" outlineLevel="6" x14ac:dyDescent="0.25">
      <c r="A125" s="8" t="s">
        <v>56</v>
      </c>
      <c r="B125" s="7" t="s">
        <v>57</v>
      </c>
      <c r="C125" s="7"/>
      <c r="D125" s="12">
        <v>170000</v>
      </c>
      <c r="E125" s="12">
        <v>270000</v>
      </c>
      <c r="F125" s="16">
        <f t="shared" si="8"/>
        <v>100000</v>
      </c>
      <c r="G125" s="5"/>
    </row>
    <row r="126" spans="1:7" ht="28.5" customHeight="1" outlineLevel="7" x14ac:dyDescent="0.25">
      <c r="A126" s="8" t="s">
        <v>15</v>
      </c>
      <c r="B126" s="7" t="s">
        <v>57</v>
      </c>
      <c r="C126" s="7" t="s">
        <v>16</v>
      </c>
      <c r="D126" s="12">
        <v>170000</v>
      </c>
      <c r="E126" s="12">
        <v>270000</v>
      </c>
      <c r="F126" s="16">
        <f t="shared" si="8"/>
        <v>100000</v>
      </c>
      <c r="G126" s="5"/>
    </row>
    <row r="127" spans="1:7" ht="28.5" customHeight="1" outlineLevel="7" x14ac:dyDescent="0.25">
      <c r="A127" s="8" t="s">
        <v>17</v>
      </c>
      <c r="B127" s="7" t="s">
        <v>57</v>
      </c>
      <c r="C127" s="7" t="s">
        <v>18</v>
      </c>
      <c r="D127" s="12">
        <v>170000</v>
      </c>
      <c r="E127" s="12">
        <v>270000</v>
      </c>
      <c r="F127" s="16">
        <f t="shared" si="8"/>
        <v>100000</v>
      </c>
      <c r="G127" s="5"/>
    </row>
    <row r="128" spans="1:7" s="24" customFormat="1" ht="42.75" customHeight="1" outlineLevel="4" x14ac:dyDescent="0.25">
      <c r="A128" s="20" t="s">
        <v>9</v>
      </c>
      <c r="B128" s="21" t="s">
        <v>10</v>
      </c>
      <c r="C128" s="21"/>
      <c r="D128" s="22">
        <v>3404013.02</v>
      </c>
      <c r="E128" s="22">
        <v>2359568.96</v>
      </c>
      <c r="F128" s="17">
        <f>F129</f>
        <v>-919444.05999999994</v>
      </c>
      <c r="G128" s="23"/>
    </row>
    <row r="129" spans="1:7" ht="15" customHeight="1" outlineLevel="5" x14ac:dyDescent="0.25">
      <c r="A129" s="8" t="s">
        <v>11</v>
      </c>
      <c r="B129" s="7" t="s">
        <v>12</v>
      </c>
      <c r="C129" s="7"/>
      <c r="D129" s="12">
        <v>3404013.02</v>
      </c>
      <c r="E129" s="12">
        <v>2359568.96</v>
      </c>
      <c r="F129" s="16">
        <f>F130+F133</f>
        <v>-919444.05999999994</v>
      </c>
      <c r="G129" s="5"/>
    </row>
    <row r="130" spans="1:7" ht="28.5" customHeight="1" outlineLevel="6" x14ac:dyDescent="0.25">
      <c r="A130" s="8" t="s">
        <v>13</v>
      </c>
      <c r="B130" s="7" t="s">
        <v>14</v>
      </c>
      <c r="C130" s="7"/>
      <c r="D130" s="12">
        <v>1805145.02</v>
      </c>
      <c r="E130" s="12">
        <v>957936.03</v>
      </c>
      <c r="F130" s="16">
        <v>-722208.99</v>
      </c>
      <c r="G130" s="5"/>
    </row>
    <row r="131" spans="1:7" ht="28.5" customHeight="1" outlineLevel="7" x14ac:dyDescent="0.25">
      <c r="A131" s="8" t="s">
        <v>15</v>
      </c>
      <c r="B131" s="7" t="s">
        <v>14</v>
      </c>
      <c r="C131" s="7" t="s">
        <v>16</v>
      </c>
      <c r="D131" s="12">
        <v>1805145.02</v>
      </c>
      <c r="E131" s="12">
        <v>957936.03</v>
      </c>
      <c r="F131" s="16">
        <v>-722208.99</v>
      </c>
      <c r="G131" s="5"/>
    </row>
    <row r="132" spans="1:7" ht="28.5" customHeight="1" outlineLevel="7" x14ac:dyDescent="0.25">
      <c r="A132" s="8" t="s">
        <v>17</v>
      </c>
      <c r="B132" s="7" t="s">
        <v>14</v>
      </c>
      <c r="C132" s="7" t="s">
        <v>18</v>
      </c>
      <c r="D132" s="12">
        <v>1805145.02</v>
      </c>
      <c r="E132" s="12">
        <v>957936.03</v>
      </c>
      <c r="F132" s="16">
        <v>-722208.99</v>
      </c>
      <c r="G132" s="5"/>
    </row>
    <row r="133" spans="1:7" ht="28.5" customHeight="1" outlineLevel="6" x14ac:dyDescent="0.25">
      <c r="A133" s="8" t="s">
        <v>62</v>
      </c>
      <c r="B133" s="7" t="s">
        <v>63</v>
      </c>
      <c r="C133" s="7"/>
      <c r="D133" s="12">
        <v>1200000</v>
      </c>
      <c r="E133" s="12">
        <v>1002764.93</v>
      </c>
      <c r="F133" s="16">
        <f>E133-D133</f>
        <v>-197235.06999999995</v>
      </c>
      <c r="G133" s="5"/>
    </row>
    <row r="134" spans="1:7" ht="15" customHeight="1" outlineLevel="7" x14ac:dyDescent="0.25">
      <c r="A134" s="8" t="s">
        <v>24</v>
      </c>
      <c r="B134" s="7" t="s">
        <v>63</v>
      </c>
      <c r="C134" s="7" t="s">
        <v>25</v>
      </c>
      <c r="D134" s="12">
        <v>1200000</v>
      </c>
      <c r="E134" s="12">
        <v>1002764.93</v>
      </c>
      <c r="F134" s="16">
        <f>E134-D134</f>
        <v>-197235.06999999995</v>
      </c>
      <c r="G134" s="5"/>
    </row>
    <row r="135" spans="1:7" ht="42.75" customHeight="1" outlineLevel="7" x14ac:dyDescent="0.25">
      <c r="A135" s="8" t="s">
        <v>50</v>
      </c>
      <c r="B135" s="7" t="s">
        <v>63</v>
      </c>
      <c r="C135" s="7" t="s">
        <v>51</v>
      </c>
      <c r="D135" s="12">
        <v>1200000</v>
      </c>
      <c r="E135" s="12">
        <v>1002764.93</v>
      </c>
      <c r="F135" s="16">
        <f>E135-D135</f>
        <v>-197235.06999999995</v>
      </c>
      <c r="G135" s="5"/>
    </row>
    <row r="136" spans="1:7" s="24" customFormat="1" ht="28.5" customHeight="1" outlineLevel="4" x14ac:dyDescent="0.25">
      <c r="A136" s="20" t="s">
        <v>74</v>
      </c>
      <c r="B136" s="21" t="s">
        <v>75</v>
      </c>
      <c r="C136" s="21"/>
      <c r="D136" s="22">
        <v>20761789</v>
      </c>
      <c r="E136" s="22">
        <v>19160700</v>
      </c>
      <c r="F136" s="17">
        <f>F137</f>
        <v>-3288425</v>
      </c>
      <c r="G136" s="23"/>
    </row>
    <row r="137" spans="1:7" ht="28.5" customHeight="1" outlineLevel="5" x14ac:dyDescent="0.25">
      <c r="A137" s="8" t="s">
        <v>76</v>
      </c>
      <c r="B137" s="7" t="s">
        <v>77</v>
      </c>
      <c r="C137" s="7"/>
      <c r="D137" s="12">
        <v>20761789</v>
      </c>
      <c r="E137" s="12">
        <v>19160700</v>
      </c>
      <c r="F137" s="16">
        <f>F138+F143+F146+F149+F152+F155</f>
        <v>-3288425</v>
      </c>
      <c r="G137" s="5"/>
    </row>
    <row r="138" spans="1:7" ht="28.5" customHeight="1" outlineLevel="6" x14ac:dyDescent="0.25">
      <c r="A138" s="8" t="s">
        <v>105</v>
      </c>
      <c r="B138" s="7" t="s">
        <v>106</v>
      </c>
      <c r="C138" s="7"/>
      <c r="D138" s="12">
        <v>20750789</v>
      </c>
      <c r="E138" s="12">
        <v>19160700</v>
      </c>
      <c r="F138" s="16">
        <f t="shared" ref="F138:F145" si="9">E138-D138</f>
        <v>-1590089</v>
      </c>
      <c r="G138" s="5"/>
    </row>
    <row r="139" spans="1:7" ht="28.5" customHeight="1" outlineLevel="7" x14ac:dyDescent="0.25">
      <c r="A139" s="8" t="s">
        <v>15</v>
      </c>
      <c r="B139" s="7" t="s">
        <v>106</v>
      </c>
      <c r="C139" s="7" t="s">
        <v>16</v>
      </c>
      <c r="D139" s="12">
        <v>20481</v>
      </c>
      <c r="E139" s="12">
        <v>23481</v>
      </c>
      <c r="F139" s="16">
        <f t="shared" si="9"/>
        <v>3000</v>
      </c>
      <c r="G139" s="5"/>
    </row>
    <row r="140" spans="1:7" ht="28.5" customHeight="1" outlineLevel="7" x14ac:dyDescent="0.25">
      <c r="A140" s="8" t="s">
        <v>17</v>
      </c>
      <c r="B140" s="7" t="s">
        <v>106</v>
      </c>
      <c r="C140" s="7" t="s">
        <v>18</v>
      </c>
      <c r="D140" s="12">
        <v>20481</v>
      </c>
      <c r="E140" s="12">
        <v>23481</v>
      </c>
      <c r="F140" s="16">
        <f t="shared" si="9"/>
        <v>3000</v>
      </c>
      <c r="G140" s="5"/>
    </row>
    <row r="141" spans="1:7" ht="15" customHeight="1" outlineLevel="7" x14ac:dyDescent="0.25">
      <c r="A141" s="8" t="s">
        <v>42</v>
      </c>
      <c r="B141" s="7" t="s">
        <v>106</v>
      </c>
      <c r="C141" s="7" t="s">
        <v>43</v>
      </c>
      <c r="D141" s="12">
        <v>20730308</v>
      </c>
      <c r="E141" s="12">
        <v>19137219</v>
      </c>
      <c r="F141" s="16">
        <f t="shared" si="9"/>
        <v>-1593089</v>
      </c>
      <c r="G141" s="5"/>
    </row>
    <row r="142" spans="1:7" ht="15" customHeight="1" outlineLevel="7" x14ac:dyDescent="0.25">
      <c r="A142" s="8" t="s">
        <v>97</v>
      </c>
      <c r="B142" s="7" t="s">
        <v>106</v>
      </c>
      <c r="C142" s="7" t="s">
        <v>98</v>
      </c>
      <c r="D142" s="12">
        <v>20730308</v>
      </c>
      <c r="E142" s="12">
        <v>19137219</v>
      </c>
      <c r="F142" s="16">
        <f t="shared" si="9"/>
        <v>-1593089</v>
      </c>
      <c r="G142" s="5"/>
    </row>
    <row r="143" spans="1:7" ht="42.75" customHeight="1" outlineLevel="6" x14ac:dyDescent="0.25">
      <c r="A143" s="8" t="s">
        <v>107</v>
      </c>
      <c r="B143" s="7" t="s">
        <v>108</v>
      </c>
      <c r="C143" s="7"/>
      <c r="D143" s="12">
        <v>11000</v>
      </c>
      <c r="E143" s="12">
        <v>0</v>
      </c>
      <c r="F143" s="16">
        <f t="shared" si="9"/>
        <v>-11000</v>
      </c>
      <c r="G143" s="5"/>
    </row>
    <row r="144" spans="1:7" ht="28.5" customHeight="1" outlineLevel="7" x14ac:dyDescent="0.25">
      <c r="A144" s="8" t="s">
        <v>15</v>
      </c>
      <c r="B144" s="7" t="s">
        <v>108</v>
      </c>
      <c r="C144" s="7" t="s">
        <v>16</v>
      </c>
      <c r="D144" s="12">
        <v>11000</v>
      </c>
      <c r="E144" s="12">
        <v>0</v>
      </c>
      <c r="F144" s="16">
        <f t="shared" si="9"/>
        <v>-11000</v>
      </c>
      <c r="G144" s="5"/>
    </row>
    <row r="145" spans="1:7" ht="28.5" customHeight="1" outlineLevel="7" x14ac:dyDescent="0.25">
      <c r="A145" s="8" t="s">
        <v>17</v>
      </c>
      <c r="B145" s="7" t="s">
        <v>108</v>
      </c>
      <c r="C145" s="7" t="s">
        <v>18</v>
      </c>
      <c r="D145" s="12">
        <v>11000</v>
      </c>
      <c r="E145" s="12">
        <v>0</v>
      </c>
      <c r="F145" s="16">
        <f t="shared" si="9"/>
        <v>-11000</v>
      </c>
      <c r="G145" s="5"/>
    </row>
    <row r="146" spans="1:7" ht="28.5" customHeight="1" outlineLevel="6" x14ac:dyDescent="0.25">
      <c r="A146" s="8" t="s">
        <v>78</v>
      </c>
      <c r="B146" s="7" t="s">
        <v>79</v>
      </c>
      <c r="C146" s="7"/>
      <c r="D146" s="12">
        <v>200000</v>
      </c>
      <c r="E146" s="12">
        <v>0</v>
      </c>
      <c r="F146" s="16">
        <f>E146-D146</f>
        <v>-200000</v>
      </c>
      <c r="G146" s="5"/>
    </row>
    <row r="147" spans="1:7" ht="28.5" customHeight="1" outlineLevel="7" x14ac:dyDescent="0.25">
      <c r="A147" s="8" t="s">
        <v>15</v>
      </c>
      <c r="B147" s="7" t="s">
        <v>79</v>
      </c>
      <c r="C147" s="7" t="s">
        <v>16</v>
      </c>
      <c r="D147" s="12">
        <v>200000</v>
      </c>
      <c r="E147" s="12">
        <v>0</v>
      </c>
      <c r="F147" s="16">
        <f>E147-D147</f>
        <v>-200000</v>
      </c>
      <c r="G147" s="5"/>
    </row>
    <row r="148" spans="1:7" ht="28.5" customHeight="1" outlineLevel="7" x14ac:dyDescent="0.25">
      <c r="A148" s="8" t="s">
        <v>17</v>
      </c>
      <c r="B148" s="7" t="s">
        <v>79</v>
      </c>
      <c r="C148" s="7" t="s">
        <v>18</v>
      </c>
      <c r="D148" s="12">
        <v>200000</v>
      </c>
      <c r="E148" s="12">
        <v>0</v>
      </c>
      <c r="F148" s="16">
        <f>E148-D148</f>
        <v>-200000</v>
      </c>
      <c r="G148" s="5"/>
    </row>
    <row r="149" spans="1:7" ht="42.75" customHeight="1" outlineLevel="6" x14ac:dyDescent="0.25">
      <c r="A149" s="8" t="s">
        <v>111</v>
      </c>
      <c r="B149" s="7" t="s">
        <v>112</v>
      </c>
      <c r="C149" s="7"/>
      <c r="D149" s="12">
        <v>5063597</v>
      </c>
      <c r="E149" s="12">
        <v>4563470</v>
      </c>
      <c r="F149" s="16">
        <f t="shared" ref="F149:F157" si="10">E149-D149</f>
        <v>-500127</v>
      </c>
      <c r="G149" s="5"/>
    </row>
    <row r="150" spans="1:7" ht="15" customHeight="1" outlineLevel="7" x14ac:dyDescent="0.25">
      <c r="A150" s="8" t="s">
        <v>42</v>
      </c>
      <c r="B150" s="7" t="s">
        <v>112</v>
      </c>
      <c r="C150" s="7" t="s">
        <v>43</v>
      </c>
      <c r="D150" s="12">
        <v>5063597</v>
      </c>
      <c r="E150" s="12">
        <v>4563470</v>
      </c>
      <c r="F150" s="16">
        <f t="shared" si="10"/>
        <v>-500127</v>
      </c>
      <c r="G150" s="5"/>
    </row>
    <row r="151" spans="1:7" ht="15" customHeight="1" outlineLevel="7" x14ac:dyDescent="0.25">
      <c r="A151" s="8" t="s">
        <v>97</v>
      </c>
      <c r="B151" s="7" t="s">
        <v>112</v>
      </c>
      <c r="C151" s="7" t="s">
        <v>98</v>
      </c>
      <c r="D151" s="12">
        <v>5063597</v>
      </c>
      <c r="E151" s="12">
        <v>4563470</v>
      </c>
      <c r="F151" s="16">
        <f t="shared" si="10"/>
        <v>-500127</v>
      </c>
      <c r="G151" s="5"/>
    </row>
    <row r="152" spans="1:7" ht="78.75" customHeight="1" outlineLevel="6" x14ac:dyDescent="0.25">
      <c r="A152" s="8" t="s">
        <v>113</v>
      </c>
      <c r="B152" s="7" t="s">
        <v>114</v>
      </c>
      <c r="C152" s="7"/>
      <c r="D152" s="12">
        <v>165684</v>
      </c>
      <c r="E152" s="12">
        <v>0</v>
      </c>
      <c r="F152" s="16">
        <f t="shared" si="10"/>
        <v>-165684</v>
      </c>
      <c r="G152" s="5"/>
    </row>
    <row r="153" spans="1:7" ht="15" customHeight="1" outlineLevel="7" x14ac:dyDescent="0.25">
      <c r="A153" s="8" t="s">
        <v>42</v>
      </c>
      <c r="B153" s="7" t="s">
        <v>114</v>
      </c>
      <c r="C153" s="7" t="s">
        <v>43</v>
      </c>
      <c r="D153" s="12">
        <v>165684</v>
      </c>
      <c r="E153" s="12">
        <v>0</v>
      </c>
      <c r="F153" s="16">
        <f t="shared" si="10"/>
        <v>-165684</v>
      </c>
      <c r="G153" s="5"/>
    </row>
    <row r="154" spans="1:7" ht="15" customHeight="1" outlineLevel="7" x14ac:dyDescent="0.25">
      <c r="A154" s="8" t="s">
        <v>97</v>
      </c>
      <c r="B154" s="7" t="s">
        <v>114</v>
      </c>
      <c r="C154" s="7" t="s">
        <v>98</v>
      </c>
      <c r="D154" s="12">
        <v>165684</v>
      </c>
      <c r="E154" s="12">
        <v>0</v>
      </c>
      <c r="F154" s="16">
        <f t="shared" si="10"/>
        <v>-165684</v>
      </c>
      <c r="G154" s="5"/>
    </row>
    <row r="155" spans="1:7" ht="85.5" customHeight="1" outlineLevel="6" x14ac:dyDescent="0.25">
      <c r="A155" s="8" t="s">
        <v>109</v>
      </c>
      <c r="B155" s="7" t="s">
        <v>110</v>
      </c>
      <c r="C155" s="7"/>
      <c r="D155" s="12">
        <v>7675258</v>
      </c>
      <c r="E155" s="12">
        <v>6853733</v>
      </c>
      <c r="F155" s="16">
        <f t="shared" si="10"/>
        <v>-821525</v>
      </c>
      <c r="G155" s="5"/>
    </row>
    <row r="156" spans="1:7" ht="15" customHeight="1" outlineLevel="7" x14ac:dyDescent="0.25">
      <c r="A156" s="8" t="s">
        <v>42</v>
      </c>
      <c r="B156" s="7" t="s">
        <v>110</v>
      </c>
      <c r="C156" s="7" t="s">
        <v>43</v>
      </c>
      <c r="D156" s="12">
        <v>7675258</v>
      </c>
      <c r="E156" s="12">
        <v>6853733</v>
      </c>
      <c r="F156" s="16">
        <f t="shared" si="10"/>
        <v>-821525</v>
      </c>
      <c r="G156" s="5"/>
    </row>
    <row r="157" spans="1:7" ht="15" customHeight="1" outlineLevel="7" x14ac:dyDescent="0.25">
      <c r="A157" s="8" t="s">
        <v>97</v>
      </c>
      <c r="B157" s="7" t="s">
        <v>110</v>
      </c>
      <c r="C157" s="7" t="s">
        <v>98</v>
      </c>
      <c r="D157" s="12">
        <v>7675258</v>
      </c>
      <c r="E157" s="12">
        <v>6853733</v>
      </c>
      <c r="F157" s="16">
        <f t="shared" si="10"/>
        <v>-821525</v>
      </c>
      <c r="G157" s="5"/>
    </row>
    <row r="158" spans="1:7" s="24" customFormat="1" ht="42.75" customHeight="1" outlineLevel="4" x14ac:dyDescent="0.25">
      <c r="A158" s="20" t="s">
        <v>19</v>
      </c>
      <c r="B158" s="21" t="s">
        <v>20</v>
      </c>
      <c r="C158" s="21"/>
      <c r="D158" s="22">
        <v>28226253</v>
      </c>
      <c r="E158" s="22">
        <v>30276250.34</v>
      </c>
      <c r="F158" s="17">
        <f>F159+F162+F175</f>
        <v>256469.33999999985</v>
      </c>
      <c r="G158" s="23"/>
    </row>
    <row r="159" spans="1:7" ht="28.5" customHeight="1" outlineLevel="5" x14ac:dyDescent="0.25">
      <c r="A159" s="8" t="s">
        <v>21</v>
      </c>
      <c r="B159" s="7" t="s">
        <v>22</v>
      </c>
      <c r="C159" s="7"/>
      <c r="D159" s="12">
        <v>816307</v>
      </c>
      <c r="E159" s="12">
        <v>1000435</v>
      </c>
      <c r="F159" s="16">
        <f t="shared" ref="F159:F168" si="11">E159-D159</f>
        <v>184128</v>
      </c>
      <c r="G159" s="5"/>
    </row>
    <row r="160" spans="1:7" ht="57" customHeight="1" outlineLevel="6" x14ac:dyDescent="0.25">
      <c r="A160" s="8" t="s">
        <v>4</v>
      </c>
      <c r="B160" s="7" t="s">
        <v>22</v>
      </c>
      <c r="C160" s="7" t="s">
        <v>5</v>
      </c>
      <c r="D160" s="12">
        <v>816307</v>
      </c>
      <c r="E160" s="12">
        <v>1000435</v>
      </c>
      <c r="F160" s="16">
        <f t="shared" si="11"/>
        <v>184128</v>
      </c>
      <c r="G160" s="5"/>
    </row>
    <row r="161" spans="1:7" ht="28.5" customHeight="1" outlineLevel="7" x14ac:dyDescent="0.25">
      <c r="A161" s="8" t="s">
        <v>6</v>
      </c>
      <c r="B161" s="7" t="s">
        <v>22</v>
      </c>
      <c r="C161" s="7" t="s">
        <v>7</v>
      </c>
      <c r="D161" s="12">
        <v>816307</v>
      </c>
      <c r="E161" s="12">
        <v>1000435</v>
      </c>
      <c r="F161" s="16">
        <f t="shared" si="11"/>
        <v>184128</v>
      </c>
      <c r="G161" s="5"/>
    </row>
    <row r="162" spans="1:7" ht="15" customHeight="1" outlineLevel="5" x14ac:dyDescent="0.25">
      <c r="A162" s="8" t="s">
        <v>8</v>
      </c>
      <c r="B162" s="7" t="s">
        <v>23</v>
      </c>
      <c r="C162" s="7"/>
      <c r="D162" s="12">
        <v>26972476</v>
      </c>
      <c r="E162" s="12">
        <v>28838345.34</v>
      </c>
      <c r="F162" s="16">
        <f t="shared" si="11"/>
        <v>1865869.3399999999</v>
      </c>
      <c r="G162" s="5"/>
    </row>
    <row r="163" spans="1:7" ht="57" customHeight="1" outlineLevel="6" x14ac:dyDescent="0.25">
      <c r="A163" s="8" t="s">
        <v>4</v>
      </c>
      <c r="B163" s="7" t="s">
        <v>23</v>
      </c>
      <c r="C163" s="7" t="s">
        <v>5</v>
      </c>
      <c r="D163" s="12">
        <v>22765216.870000001</v>
      </c>
      <c r="E163" s="12">
        <v>23920229.18</v>
      </c>
      <c r="F163" s="16">
        <f t="shared" si="11"/>
        <v>1155012.3099999987</v>
      </c>
      <c r="G163" s="5"/>
    </row>
    <row r="164" spans="1:7" ht="28.5" customHeight="1" outlineLevel="7" x14ac:dyDescent="0.25">
      <c r="A164" s="8" t="s">
        <v>6</v>
      </c>
      <c r="B164" s="7" t="s">
        <v>23</v>
      </c>
      <c r="C164" s="7" t="s">
        <v>7</v>
      </c>
      <c r="D164" s="12">
        <v>22765216.870000001</v>
      </c>
      <c r="E164" s="12">
        <v>23920229.18</v>
      </c>
      <c r="F164" s="16">
        <f t="shared" si="11"/>
        <v>1155012.3099999987</v>
      </c>
      <c r="G164" s="5"/>
    </row>
    <row r="165" spans="1:7" ht="28.5" customHeight="1" outlineLevel="6" x14ac:dyDescent="0.25">
      <c r="A165" s="8" t="s">
        <v>15</v>
      </c>
      <c r="B165" s="7" t="s">
        <v>23</v>
      </c>
      <c r="C165" s="7" t="s">
        <v>16</v>
      </c>
      <c r="D165" s="12">
        <v>4118721.33</v>
      </c>
      <c r="E165" s="12">
        <v>4749559.34</v>
      </c>
      <c r="F165" s="16">
        <f t="shared" si="11"/>
        <v>630838.00999999978</v>
      </c>
      <c r="G165" s="5"/>
    </row>
    <row r="166" spans="1:7" ht="28.5" customHeight="1" outlineLevel="7" x14ac:dyDescent="0.25">
      <c r="A166" s="8" t="s">
        <v>17</v>
      </c>
      <c r="B166" s="7" t="s">
        <v>23</v>
      </c>
      <c r="C166" s="7" t="s">
        <v>18</v>
      </c>
      <c r="D166" s="12">
        <v>4118721.33</v>
      </c>
      <c r="E166" s="12">
        <v>4749559.34</v>
      </c>
      <c r="F166" s="16">
        <f t="shared" si="11"/>
        <v>630838.00999999978</v>
      </c>
      <c r="G166" s="5"/>
    </row>
    <row r="167" spans="1:7" ht="15" customHeight="1" outlineLevel="6" x14ac:dyDescent="0.25">
      <c r="A167" s="8" t="s">
        <v>24</v>
      </c>
      <c r="B167" s="7" t="s">
        <v>23</v>
      </c>
      <c r="C167" s="7" t="s">
        <v>25</v>
      </c>
      <c r="D167" s="12">
        <v>88537.8</v>
      </c>
      <c r="E167" s="12">
        <v>168556.82</v>
      </c>
      <c r="F167" s="16">
        <f t="shared" si="11"/>
        <v>80019.02</v>
      </c>
      <c r="G167" s="5"/>
    </row>
    <row r="168" spans="1:7" ht="15" customHeight="1" outlineLevel="7" x14ac:dyDescent="0.25">
      <c r="A168" s="8" t="s">
        <v>26</v>
      </c>
      <c r="B168" s="7" t="s">
        <v>23</v>
      </c>
      <c r="C168" s="7" t="s">
        <v>27</v>
      </c>
      <c r="D168" s="12">
        <v>52730.62</v>
      </c>
      <c r="E168" s="12">
        <v>132749.64000000001</v>
      </c>
      <c r="F168" s="16">
        <f t="shared" si="11"/>
        <v>80019.020000000019</v>
      </c>
      <c r="G168" s="5"/>
    </row>
    <row r="169" spans="1:7" ht="15" customHeight="1" outlineLevel="5" x14ac:dyDescent="0.25">
      <c r="A169" s="8" t="s">
        <v>28</v>
      </c>
      <c r="B169" s="7" t="s">
        <v>29</v>
      </c>
      <c r="C169" s="7"/>
      <c r="D169" s="12">
        <v>88629.19</v>
      </c>
      <c r="E169" s="12">
        <v>0</v>
      </c>
      <c r="F169" s="16">
        <v>0</v>
      </c>
      <c r="G169" s="5"/>
    </row>
    <row r="170" spans="1:7" ht="15" customHeight="1" outlineLevel="6" x14ac:dyDescent="0.25">
      <c r="A170" s="8" t="s">
        <v>30</v>
      </c>
      <c r="B170" s="7" t="s">
        <v>31</v>
      </c>
      <c r="C170" s="7"/>
      <c r="D170" s="12">
        <v>88629.19</v>
      </c>
      <c r="E170" s="12">
        <v>0</v>
      </c>
      <c r="F170" s="16">
        <v>0</v>
      </c>
      <c r="G170" s="5"/>
    </row>
    <row r="171" spans="1:7" ht="15" customHeight="1" outlineLevel="7" x14ac:dyDescent="0.25">
      <c r="A171" s="8" t="s">
        <v>24</v>
      </c>
      <c r="B171" s="7" t="s">
        <v>31</v>
      </c>
      <c r="C171" s="7" t="s">
        <v>25</v>
      </c>
      <c r="D171" s="12">
        <v>88629.19</v>
      </c>
      <c r="E171" s="12">
        <v>0</v>
      </c>
      <c r="F171" s="16">
        <f>E171-D171</f>
        <v>-88629.19</v>
      </c>
      <c r="G171" s="5"/>
    </row>
    <row r="172" spans="1:7" ht="15" customHeight="1" outlineLevel="7" x14ac:dyDescent="0.25">
      <c r="A172" s="8" t="s">
        <v>32</v>
      </c>
      <c r="B172" s="7" t="s">
        <v>31</v>
      </c>
      <c r="C172" s="7" t="s">
        <v>33</v>
      </c>
      <c r="D172" s="12">
        <v>88629.19</v>
      </c>
      <c r="E172" s="12">
        <v>0</v>
      </c>
      <c r="F172" s="16">
        <f>E172-D172</f>
        <v>-88629.19</v>
      </c>
      <c r="G172" s="5"/>
    </row>
    <row r="173" spans="1:7" ht="28.5" customHeight="1" outlineLevel="7" x14ac:dyDescent="0.25">
      <c r="A173" s="8" t="s">
        <v>15</v>
      </c>
      <c r="B173" s="7" t="s">
        <v>31</v>
      </c>
      <c r="C173" s="7" t="s">
        <v>16</v>
      </c>
      <c r="D173" s="12">
        <v>179080.75</v>
      </c>
      <c r="E173" s="12">
        <v>204380.75</v>
      </c>
      <c r="F173" s="16">
        <v>88629.19</v>
      </c>
      <c r="G173" s="5"/>
    </row>
    <row r="174" spans="1:7" ht="28.5" customHeight="1" outlineLevel="7" x14ac:dyDescent="0.25">
      <c r="A174" s="8" t="s">
        <v>17</v>
      </c>
      <c r="B174" s="7" t="s">
        <v>31</v>
      </c>
      <c r="C174" s="7" t="s">
        <v>18</v>
      </c>
      <c r="D174" s="12">
        <v>179080.75</v>
      </c>
      <c r="E174" s="12">
        <v>204380.75</v>
      </c>
      <c r="F174" s="16">
        <v>88629.19</v>
      </c>
      <c r="G174" s="5"/>
    </row>
    <row r="175" spans="1:7" ht="57" customHeight="1" outlineLevel="5" x14ac:dyDescent="0.25">
      <c r="A175" s="8" t="s">
        <v>82</v>
      </c>
      <c r="B175" s="7" t="s">
        <v>83</v>
      </c>
      <c r="C175" s="7"/>
      <c r="D175" s="12">
        <v>21522339</v>
      </c>
      <c r="E175" s="12">
        <v>19728811</v>
      </c>
      <c r="F175" s="16">
        <f t="shared" ref="F175:F187" si="12">E175-D175</f>
        <v>-1793528</v>
      </c>
      <c r="G175" s="5"/>
    </row>
    <row r="176" spans="1:7" ht="42.75" customHeight="1" outlineLevel="6" x14ac:dyDescent="0.25">
      <c r="A176" s="8" t="s">
        <v>84</v>
      </c>
      <c r="B176" s="7" t="s">
        <v>85</v>
      </c>
      <c r="C176" s="7"/>
      <c r="D176" s="12">
        <v>21522339</v>
      </c>
      <c r="E176" s="12">
        <v>19728811</v>
      </c>
      <c r="F176" s="16">
        <f t="shared" si="12"/>
        <v>-1793528</v>
      </c>
      <c r="G176" s="5"/>
    </row>
    <row r="177" spans="1:7" ht="15" customHeight="1" outlineLevel="7" x14ac:dyDescent="0.25">
      <c r="A177" s="8" t="s">
        <v>34</v>
      </c>
      <c r="B177" s="7" t="s">
        <v>85</v>
      </c>
      <c r="C177" s="7" t="s">
        <v>35</v>
      </c>
      <c r="D177" s="12">
        <v>21522339</v>
      </c>
      <c r="E177" s="12">
        <v>19728811</v>
      </c>
      <c r="F177" s="16">
        <f t="shared" si="12"/>
        <v>-1793528</v>
      </c>
      <c r="G177" s="5"/>
    </row>
    <row r="178" spans="1:7" ht="15" customHeight="1" outlineLevel="7" x14ac:dyDescent="0.25">
      <c r="A178" s="8" t="s">
        <v>86</v>
      </c>
      <c r="B178" s="7" t="s">
        <v>85</v>
      </c>
      <c r="C178" s="7" t="s">
        <v>87</v>
      </c>
      <c r="D178" s="12">
        <v>21522339</v>
      </c>
      <c r="E178" s="12">
        <v>19728811</v>
      </c>
      <c r="F178" s="16">
        <f t="shared" si="12"/>
        <v>-1793528</v>
      </c>
      <c r="G178" s="5"/>
    </row>
    <row r="179" spans="1:7" s="24" customFormat="1" ht="28.5" customHeight="1" outlineLevel="4" x14ac:dyDescent="0.25">
      <c r="A179" s="20" t="s">
        <v>88</v>
      </c>
      <c r="B179" s="21" t="s">
        <v>89</v>
      </c>
      <c r="C179" s="21"/>
      <c r="D179" s="22">
        <v>5466659</v>
      </c>
      <c r="E179" s="22">
        <v>5625170</v>
      </c>
      <c r="F179" s="17">
        <f t="shared" si="12"/>
        <v>158511</v>
      </c>
      <c r="G179" s="23"/>
    </row>
    <row r="180" spans="1:7" ht="28.5" customHeight="1" outlineLevel="5" x14ac:dyDescent="0.25">
      <c r="A180" s="8" t="s">
        <v>90</v>
      </c>
      <c r="B180" s="7" t="s">
        <v>91</v>
      </c>
      <c r="C180" s="7"/>
      <c r="D180" s="12">
        <v>5466659</v>
      </c>
      <c r="E180" s="12">
        <v>5625170</v>
      </c>
      <c r="F180" s="16">
        <f t="shared" si="12"/>
        <v>158511</v>
      </c>
      <c r="G180" s="5"/>
    </row>
    <row r="181" spans="1:7" ht="15" customHeight="1" outlineLevel="6" x14ac:dyDescent="0.25">
      <c r="A181" s="8" t="s">
        <v>8</v>
      </c>
      <c r="B181" s="7" t="s">
        <v>92</v>
      </c>
      <c r="C181" s="7"/>
      <c r="D181" s="12">
        <v>5466659</v>
      </c>
      <c r="E181" s="12">
        <v>5625170</v>
      </c>
      <c r="F181" s="16">
        <f t="shared" si="12"/>
        <v>158511</v>
      </c>
      <c r="G181" s="5"/>
    </row>
    <row r="182" spans="1:7" ht="57" customHeight="1" outlineLevel="7" x14ac:dyDescent="0.25">
      <c r="A182" s="8" t="s">
        <v>4</v>
      </c>
      <c r="B182" s="7" t="s">
        <v>92</v>
      </c>
      <c r="C182" s="7" t="s">
        <v>5</v>
      </c>
      <c r="D182" s="12">
        <v>4108896.42</v>
      </c>
      <c r="E182" s="12">
        <v>4267407.42</v>
      </c>
      <c r="F182" s="16">
        <f t="shared" si="12"/>
        <v>158511</v>
      </c>
      <c r="G182" s="5"/>
    </row>
    <row r="183" spans="1:7" ht="28.5" customHeight="1" outlineLevel="7" x14ac:dyDescent="0.25">
      <c r="A183" s="8" t="s">
        <v>6</v>
      </c>
      <c r="B183" s="7" t="s">
        <v>92</v>
      </c>
      <c r="C183" s="7" t="s">
        <v>7</v>
      </c>
      <c r="D183" s="12">
        <v>4108896.42</v>
      </c>
      <c r="E183" s="12">
        <v>4267407.42</v>
      </c>
      <c r="F183" s="16">
        <f t="shared" si="12"/>
        <v>158511</v>
      </c>
      <c r="G183" s="5"/>
    </row>
    <row r="184" spans="1:7" s="24" customFormat="1" ht="15" customHeight="1" outlineLevel="5" x14ac:dyDescent="0.25">
      <c r="A184" s="20" t="s">
        <v>64</v>
      </c>
      <c r="B184" s="21" t="s">
        <v>65</v>
      </c>
      <c r="C184" s="21"/>
      <c r="D184" s="22">
        <v>1000000</v>
      </c>
      <c r="E184" s="22">
        <v>1087000</v>
      </c>
      <c r="F184" s="17">
        <f t="shared" si="12"/>
        <v>87000</v>
      </c>
      <c r="G184" s="23"/>
    </row>
    <row r="185" spans="1:7" ht="42.75" customHeight="1" outlineLevel="6" x14ac:dyDescent="0.25">
      <c r="A185" s="8" t="s">
        <v>66</v>
      </c>
      <c r="B185" s="7" t="s">
        <v>67</v>
      </c>
      <c r="C185" s="7"/>
      <c r="D185" s="12">
        <v>1000000</v>
      </c>
      <c r="E185" s="12">
        <v>1087000</v>
      </c>
      <c r="F185" s="16">
        <f t="shared" si="12"/>
        <v>87000</v>
      </c>
      <c r="G185" s="5"/>
    </row>
    <row r="186" spans="1:7" ht="15" customHeight="1" outlineLevel="7" x14ac:dyDescent="0.25">
      <c r="A186" s="8" t="s">
        <v>24</v>
      </c>
      <c r="B186" s="7" t="s">
        <v>67</v>
      </c>
      <c r="C186" s="7" t="s">
        <v>25</v>
      </c>
      <c r="D186" s="12">
        <v>1000000</v>
      </c>
      <c r="E186" s="12">
        <v>1087000</v>
      </c>
      <c r="F186" s="16">
        <f t="shared" si="12"/>
        <v>87000</v>
      </c>
      <c r="G186" s="5"/>
    </row>
    <row r="187" spans="1:7" ht="42.75" customHeight="1" outlineLevel="7" x14ac:dyDescent="0.25">
      <c r="A187" s="8" t="s">
        <v>50</v>
      </c>
      <c r="B187" s="7" t="s">
        <v>67</v>
      </c>
      <c r="C187" s="7" t="s">
        <v>51</v>
      </c>
      <c r="D187" s="12">
        <v>1000000</v>
      </c>
      <c r="E187" s="12">
        <v>1087000</v>
      </c>
      <c r="F187" s="16">
        <f t="shared" si="12"/>
        <v>87000</v>
      </c>
      <c r="G187" s="5"/>
    </row>
    <row r="188" spans="1:7" ht="18" customHeight="1" x14ac:dyDescent="0.25">
      <c r="A188" s="19" t="s">
        <v>179</v>
      </c>
      <c r="B188" s="9"/>
      <c r="C188" s="9"/>
      <c r="D188" s="13">
        <v>356073504.55000001</v>
      </c>
      <c r="E188" s="13">
        <v>356073504.55000001</v>
      </c>
      <c r="F188" s="18">
        <f>F10+F53+F68+F77+F85+F123+F128+F136+F158+F179+F184</f>
        <v>-5847340.9999999991</v>
      </c>
      <c r="G188" s="5"/>
    </row>
    <row r="189" spans="1:7" ht="12.75" customHeight="1" x14ac:dyDescent="0.25">
      <c r="A189" s="10"/>
      <c r="B189" s="10"/>
      <c r="C189" s="10"/>
      <c r="D189" s="14"/>
      <c r="E189" s="14"/>
      <c r="F189" s="14"/>
      <c r="G189" s="2"/>
    </row>
    <row r="190" spans="1:7" ht="12.75" customHeight="1" x14ac:dyDescent="0.25">
      <c r="A190" s="27"/>
      <c r="B190" s="28"/>
      <c r="C190" s="27"/>
      <c r="D190" s="28"/>
      <c r="E190" s="28"/>
      <c r="F190" s="28"/>
      <c r="G190" s="28"/>
    </row>
  </sheetData>
  <mergeCells count="14">
    <mergeCell ref="A2:F2"/>
    <mergeCell ref="A3:F3"/>
    <mergeCell ref="A4:F4"/>
    <mergeCell ref="A1:F1"/>
    <mergeCell ref="A5:F5"/>
    <mergeCell ref="A6:F6"/>
    <mergeCell ref="A7:A8"/>
    <mergeCell ref="B7:B8"/>
    <mergeCell ref="C7:C8"/>
    <mergeCell ref="A190:B190"/>
    <mergeCell ref="C190:G190"/>
    <mergeCell ref="D7:D8"/>
    <mergeCell ref="E7:E8"/>
    <mergeCell ref="F7:F8"/>
  </mergeCells>
  <pageMargins left="0.39370078740157483" right="0.19685039370078741" top="0.39370078740157483" bottom="0.39370078740157483" header="0.39370078740157483" footer="0.39370078740157483"/>
  <pageSetup paperSize="9" scale="95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AD4A4878-6DE0-446D-AD8D-945AB4F8CF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Meschovsk16\User</dc:creator>
  <cp:lastModifiedBy>mAdm10</cp:lastModifiedBy>
  <cp:lastPrinted>2016-12-23T07:13:41Z</cp:lastPrinted>
  <dcterms:created xsi:type="dcterms:W3CDTF">2016-12-22T05:10:47Z</dcterms:created>
  <dcterms:modified xsi:type="dcterms:W3CDTF">2017-09-05T11:55:56Z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C:\Users\User\AppData\Local\Кейсистемс\Бюджет-КС\ReportManager\ispolnpril6_2016.xls</vt:lpwstr>
  </property>
</Properties>
</file>