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0" windowHeight="1170"/>
  </bookViews>
  <sheets>
    <sheet name="Документ" sheetId="1" r:id="rId1"/>
  </sheets>
  <definedNames>
    <definedName name="_xlnm.Print_Titles" localSheetId="0">Документ!$11:$13</definedName>
  </definedNames>
  <calcPr calcId="145621" fullCalcOnLoad="1"/>
</workbook>
</file>

<file path=xl/calcChain.xml><?xml version="1.0" encoding="utf-8"?>
<calcChain xmlns="http://schemas.openxmlformats.org/spreadsheetml/2006/main">
  <c r="G87" i="1" l="1"/>
  <c r="G86" i="1" s="1"/>
  <c r="G100" i="1"/>
  <c r="G99" i="1"/>
  <c r="G98" i="1"/>
  <c r="G97" i="1"/>
  <c r="G96" i="1"/>
  <c r="G95" i="1"/>
  <c r="G93" i="1"/>
  <c r="G92" i="1"/>
  <c r="G91" i="1"/>
  <c r="G90" i="1"/>
  <c r="G89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24" i="1"/>
  <c r="G123" i="1"/>
  <c r="G121" i="1"/>
  <c r="G120" i="1"/>
  <c r="G119" i="1"/>
  <c r="G118" i="1"/>
  <c r="G117" i="1"/>
  <c r="G116" i="1"/>
  <c r="G102" i="1" s="1"/>
  <c r="G101" i="1" s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28" i="1" s="1"/>
</calcChain>
</file>

<file path=xl/sharedStrings.xml><?xml version="1.0" encoding="utf-8"?>
<sst xmlns="http://schemas.openxmlformats.org/spreadsheetml/2006/main" count="386" uniqueCount="162">
  <si>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</si>
  <si>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</si>
  <si>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</si>
  <si>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</si>
  <si>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</si>
  <si>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</si>
  <si>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</si>
  <si>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 xml:space="preserve">  ОБЩЕГОСУДАРСТВЕННЫЕ ВОПРОСЫ</t>
  </si>
  <si>
    <t>0100</t>
  </si>
  <si>
    <t xml:space="preserve">            Центральный аппарат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</si>
  <si>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</si>
  <si>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</si>
  <si>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</si>
  <si>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60 0 00 00000</t>
  </si>
  <si>
    <t>60 0 00 00490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</si>
  <si>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</si>
  <si>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</si>
  <si>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</si>
  <si>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</si>
  <si>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Иные бюджетные ассигнования</t>
  </si>
  <si>
    <t>800</t>
  </si>
  <si>
    <t xml:space="preserve">    Резервные фонды</t>
  </si>
  <si>
    <t>0111</t>
  </si>
  <si>
    <t xml:space="preserve">          Основное мероприятие "Управлением резервным фондом"</t>
  </si>
  <si>
    <t>60 0 01 00000</t>
  </si>
  <si>
    <t xml:space="preserve">            Резервные фонды местных администраций</t>
  </si>
  <si>
    <t>60 0 01 60010</t>
  </si>
  <si>
    <t xml:space="preserve">                Резервные средства</t>
  </si>
  <si>
    <t>870</t>
  </si>
  <si>
    <t xml:space="preserve">    Другие общегосударственные вопросы</t>
  </si>
  <si>
    <t>0113</t>
  </si>
  <si>
    <t xml:space="preserve">            Организационное и материально-техническое обеспечение выборов</t>
  </si>
  <si>
    <t>60 0 00 00060</t>
  </si>
  <si>
    <t xml:space="preserve">              Социальное обеспечение и иные выплаты населению</t>
  </si>
  <si>
    <t>300</t>
  </si>
  <si>
    <t xml:space="preserve">                Премии и гранты</t>
  </si>
  <si>
    <t>350</t>
  </si>
  <si>
    <t xml:space="preserve">              Межбюджетные трансферты</t>
  </si>
  <si>
    <t>500</t>
  </si>
  <si>
    <t xml:space="preserve">                Иные межбюджетные трансферты</t>
  </si>
  <si>
    <t>540</t>
  </si>
  <si>
    <t xml:space="preserve">      Непрограммные расходы органов местного самоуправления</t>
  </si>
  <si>
    <t>68 0 00 00000</t>
  </si>
  <si>
    <t xml:space="preserve">          Основное мероприятие "Обеспечение сбалансированности бюджета в ходе его исполнения"</t>
  </si>
  <si>
    <t>68 0 01 00000</t>
  </si>
  <si>
    <t xml:space="preserve">            Резервные средства на обеспечение сбалансированности бюджета в ходе его исполнения</t>
  </si>
  <si>
    <t>68 0 01 68010</t>
  </si>
  <si>
    <t xml:space="preserve">  НАЦИОНАЛЬНАЯ БЕЗОПАСНОСТЬ И ПРАВООХРАНИТЕЛЬНАЯ ДЕЯТЕЛЬНОСТЬ</t>
  </si>
  <si>
    <t>0300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</si>
  <si>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</si>
  <si>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</si>
  <si>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Муниципальная программа муниципального района "Мещовский район" "Безопасность жизнедеятельности на территории МР "Мещовский район"</t>
  </si>
  <si>
    <t>10 0 00 00000</t>
  </si>
  <si>
    <t xml:space="preserve">          Основное мероприятие "Безопасность жизнедеятельности на территории Мещовского района"</t>
  </si>
  <si>
    <t>10 0 01 00000</t>
  </si>
  <si>
    <t xml:space="preserve">            Совершествование системы гражданской обороны</t>
  </si>
  <si>
    <t>10 0 01 10010</t>
  </si>
  <si>
    <t xml:space="preserve">  НАЦИОНАЛЬНАЯ ЭКОНОМИКА</t>
  </si>
  <si>
    <t>0400</t>
  </si>
  <si>
    <t xml:space="preserve">    Дорожное хозяйство (дорожные фонды)</t>
  </si>
  <si>
    <t>0409</t>
  </si>
  <si>
    <t xml:space="preserve">      Муниципальная программа муниципального района "Мещовский район" "Развитие дорожного хозяйства в МР "Мещовский район"</t>
  </si>
  <si>
    <t>24 0 00 00000</t>
  </si>
  <si>
    <t xml:space="preserve">        Подпрограмма "Совершенствование и развитие сети автомобильных дорог Мещовского района"</t>
  </si>
  <si>
    <t>24 1 00 00000</t>
  </si>
  <si>
    <t xml:space="preserve">          Основное мероприятие "Содержание автомобильных дорог общего пользования муниципального значения и искусственных дорожных сооружений на них"</t>
  </si>
  <si>
    <t>24 1 01 00000</t>
  </si>
  <si>
    <t xml:space="preserve">            Содержание автомобильных дорог общего пользования муниципального значения и искусственных дорожных сооружений на них</t>
  </si>
  <si>
    <t>24 1 01 24010</t>
  </si>
  <si>
    <t xml:space="preserve">          Основное мероприятие "Капитальный ремонт и ремонт автомобильных дорог общего пользования муниципального значения и искусственных дорожных сооружений на них"</t>
  </si>
  <si>
    <t>24 1 02 00000</t>
  </si>
  <si>
    <t xml:space="preserve">            Капитальный ремонт и ремонт автомобильных дорог общего пользования муниципального значения и искусственных дорожных сооружений на них</t>
  </si>
  <si>
    <t>24 1 02 24020</t>
  </si>
  <si>
    <t xml:space="preserve">          Основное мероприятие "Паспортизация автомобильных дорог общего пользования муниципального значения"</t>
  </si>
  <si>
    <t>24 1 03 00000</t>
  </si>
  <si>
    <t xml:space="preserve">            Паспортизация автомобильных дорог общего пользования муниципального значения</t>
  </si>
  <si>
    <t>24 1 03 24030</t>
  </si>
  <si>
    <t xml:space="preserve">          Основное мероприятие "Строительство и реконструкция автомобильных дорог общего пользования муниципального значения и искусственных дорожных сооружений на них"</t>
  </si>
  <si>
    <t>24 1 04 00000</t>
  </si>
  <si>
    <t xml:space="preserve">            Строительство и реконструкция автомобильных дорог общего пользования муниципального значения и искусственных дорожных сооружений на них</t>
  </si>
  <si>
    <t>24 1 04 24050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</si>
  <si>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</si>
  <si>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</si>
  <si>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</si>
  <si>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</si>
  <si>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        Реализация мероприятий по устойчивому развитию сельских территорий</t>
  </si>
  <si>
    <t>24 1 04 L5670</t>
  </si>
  <si>
    <t xml:space="preserve">            Субсидии на предоставление бюджетных инвестиций а рамках дорожного фонда</t>
  </si>
  <si>
    <t>24 1 04 S5000</t>
  </si>
  <si>
    <t xml:space="preserve">        Подпрограмма "Повышение безопасности дорожного движения в Мещовском районе"</t>
  </si>
  <si>
    <t>24 2 00 00000</t>
  </si>
  <si>
    <t xml:space="preserve">          Основное мероприятие "Развитие системы организации движения транспортных средств и пешеходов и повышение безопасности дорожных условий"</t>
  </si>
  <si>
    <t>24 2 01 00000</t>
  </si>
  <si>
    <t xml:space="preserve">            Формирование комплексной схемы организации дорожного движения</t>
  </si>
  <si>
    <t>24 2 01 24060</t>
  </si>
  <si>
    <t xml:space="preserve">    Другие вопросы в области национальной экономики</t>
  </si>
  <si>
    <t>0412</t>
  </si>
  <si>
    <t xml:space="preserve">      Муниципальная программа муниципального района "Мещовский район" "Управление имущественным комплексом в МР "Мещовский район"</t>
  </si>
  <si>
    <t>38 0 00 00000</t>
  </si>
  <si>
    <t xml:space="preserve">          Основное мероприятие "Реализация мероприятий в сфере управления муниципальным имуществом и в области земельных отношений"</t>
  </si>
  <si>
    <t>38 0 01 00000</t>
  </si>
  <si>
    <t xml:space="preserve">            Организация разработки и корректировки документов территориального планирования Калужской области</t>
  </si>
  <si>
    <t>38 0 01 S6230</t>
  </si>
  <si>
    <t xml:space="preserve">  ОБРАЗОВАНИЕ</t>
  </si>
  <si>
    <t>0700</t>
  </si>
  <si>
    <t xml:space="preserve">    Молодежная политика</t>
  </si>
  <si>
    <t>0707</t>
  </si>
  <si>
    <t xml:space="preserve">  КУЛЬТУРА, КИНЕМАТОГРАФИЯ</t>
  </si>
  <si>
    <t>0800</t>
  </si>
  <si>
    <t xml:space="preserve">    Культура</t>
  </si>
  <si>
    <t>0801</t>
  </si>
  <si>
    <t xml:space="preserve">  СОЦИАЛЬНАЯ ПОЛИТИКА</t>
  </si>
  <si>
    <t>1000</t>
  </si>
  <si>
    <t xml:space="preserve">    Социальное обеспечение населения</t>
  </si>
  <si>
    <t>1003</t>
  </si>
  <si>
    <t xml:space="preserve">      Муниципальная программа муниципального района "Мещовский район" "Социальная поддержка граждан в МР "Мещовский район"</t>
  </si>
  <si>
    <t>03 0 00 00000</t>
  </si>
  <si>
    <t xml:space="preserve">          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федеральным. областным и местным законодательством"</t>
  </si>
  <si>
    <t>03 0 01 00000</t>
  </si>
  <si>
    <t xml:space="preserve">                Публичные нормативные социальные выплаты гражданам</t>
  </si>
  <si>
    <t>310</t>
  </si>
  <si>
    <t xml:space="preserve">            Осуществление ежегодной денежной выплаты лицам, награжденным нагрудным знаком "Почетный донор России"</t>
  </si>
  <si>
    <t>03 0 01 52200</t>
  </si>
  <si>
    <t xml:space="preserve">      Муниципальная программа муниципального района "Мещовский район" "Развитие культуры в МР "Мещовский район"</t>
  </si>
  <si>
    <t>11 0 00 00000</t>
  </si>
  <si>
    <t xml:space="preserve">        Подпрограмма "Организация и проведение мероприятий в сфере культуры, искусства и кинематографии"</t>
  </si>
  <si>
    <t>11 2 00 00000</t>
  </si>
  <si>
    <t xml:space="preserve">          Основное мероприятие "Выполнение функций по организации и проведению мероприятий в сфере культуры"</t>
  </si>
  <si>
    <t>11 2 01 00000</t>
  </si>
  <si>
    <t xml:space="preserve">            Содержание и развитие муниципального казенного учреждения</t>
  </si>
  <si>
    <t>11 2 01 11040</t>
  </si>
  <si>
    <t xml:space="preserve">            Организация и проведение мероприятий в сфере культуры, искусства и кинематографии</t>
  </si>
  <si>
    <t>11 2 01 11050</t>
  </si>
  <si>
    <t xml:space="preserve">          Основное мероприятие "Укрепление и развитие материально-технической базы учреждений культуры"</t>
  </si>
  <si>
    <t>11 2 03 00000</t>
  </si>
  <si>
    <t xml:space="preserve">            Ремонт. благоустройство территорий. укрепление материально-технической базы (обеспечение учреждений культуры транспортом для выездного обслуживания населения в сфере культуры)</t>
  </si>
  <si>
    <t>11 2 03 S5060</t>
  </si>
  <si>
    <t xml:space="preserve">      Муниципальная программа муниципального района "Мещовский район" "Развитие образования в МР "Мещовский район"</t>
  </si>
  <si>
    <t>02 0 00 00000</t>
  </si>
  <si>
    <t xml:space="preserve">        Подпрограмма "Создание условий получения качественного образования"</t>
  </si>
  <si>
    <t>02 4 00 00000</t>
  </si>
  <si>
    <t xml:space="preserve">          Основное мероприятие "Капитальный ремонт образовательных организаций"</t>
  </si>
  <si>
    <t>02 4 01 00000</t>
  </si>
  <si>
    <t xml:space="preserve">            Капитальный ремонт образовательных организаций</t>
  </si>
  <si>
    <t>02 4 01 02490</t>
  </si>
  <si>
    <t xml:space="preserve">    Общее образование</t>
  </si>
  <si>
    <t>0702</t>
  </si>
  <si>
    <t xml:space="preserve">        Подпрограмма "Организация отдыха и оздоровление детей Мещовского района"</t>
  </si>
  <si>
    <t>02 6 00 00000</t>
  </si>
  <si>
    <t xml:space="preserve">          Основное мероприятие "Организация отдыха и оздоровление детей и молодежи"</t>
  </si>
  <si>
    <t>02 6 01 00000</t>
  </si>
  <si>
    <t xml:space="preserve">            Организация оздоровительных смен для детей и развитие специализированных видов отдыха</t>
  </si>
  <si>
    <t>02 6 01 S2301</t>
  </si>
  <si>
    <t>Итого</t>
  </si>
  <si>
    <t>Поправки (+,-)</t>
  </si>
  <si>
    <t>Приложение № 3</t>
  </si>
  <si>
    <t>ИЗМЕНЕНИЯ РАСПРЕДЕЛЕНИЯ БЮДЖЕТНЫХ АССИГНОВАНИЙ БЮДЖЕТА МУНИЦИПАЛЬНОГО РАЙОНА "МЕЩОВСКИЙ РАЙОН"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</t>
  </si>
  <si>
    <t>к Решению Районного Собрания МР "Мещовский район"</t>
  </si>
  <si>
    <t>"О бюджете МР "Мещовский район" на 2018 год</t>
  </si>
  <si>
    <t xml:space="preserve"> и на плановый период 2019 и 2020 годов"</t>
  </si>
  <si>
    <t>"О внесении изменений в Решение Районного Собрания</t>
  </si>
  <si>
    <t>от 29 марта 2018 года № 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</si>
</sst>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585858"/>
      <name val="Arial"/>
      <family val="2"/>
    </font>
    <font>
      <sz val="11"/>
      <color rgb="FF000000"/>
      <name val="Times New Roman"/>
      <family val="2"/>
    </font>
    <font>
      <sz val="10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2"/>
    </font>
    <font>
      <b/>
      <sz val="11"/>
      <name val="Calibri"/>
      <family val="2"/>
      <scheme val="minor"/>
    </font>
    <font>
      <b/>
      <sz val="13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32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" fillId="2" borderId="0">
      <alignment horizontal="left"/>
      <protection locked="0"/>
    </xf>
    <xf numFmtId="0" fontId="4" fillId="0" borderId="0">
      <alignment horizontal="left" vertical="top" wrapText="1"/>
    </xf>
    <xf numFmtId="0" fontId="5" fillId="0" borderId="0">
      <alignment horizontal="center" wrapText="1"/>
    </xf>
    <xf numFmtId="0" fontId="5" fillId="0" borderId="0">
      <alignment horizontal="center"/>
    </xf>
    <xf numFmtId="0" fontId="4" fillId="0" borderId="0">
      <alignment wrapText="1"/>
    </xf>
    <xf numFmtId="0" fontId="4" fillId="0" borderId="0">
      <alignment horizontal="right"/>
    </xf>
    <xf numFmtId="0" fontId="3" fillId="2" borderId="1">
      <alignment horizontal="left"/>
      <protection locked="0"/>
    </xf>
    <xf numFmtId="0" fontId="6" fillId="0" borderId="2">
      <alignment horizontal="center" vertical="center" wrapText="1"/>
    </xf>
    <xf numFmtId="0" fontId="4" fillId="0" borderId="2">
      <alignment horizontal="center" vertical="center" shrinkToFit="1"/>
    </xf>
    <xf numFmtId="0" fontId="3" fillId="2" borderId="3">
      <alignment horizontal="left"/>
      <protection locked="0"/>
    </xf>
    <xf numFmtId="49" fontId="6" fillId="0" borderId="2">
      <alignment horizontal="left" vertical="top" wrapText="1"/>
    </xf>
    <xf numFmtId="49" fontId="4" fillId="0" borderId="2">
      <alignment horizontal="left" vertical="top" wrapText="1"/>
    </xf>
    <xf numFmtId="0" fontId="3" fillId="2" borderId="4">
      <alignment horizontal="left"/>
      <protection locked="0"/>
    </xf>
    <xf numFmtId="0" fontId="6" fillId="0" borderId="2">
      <alignment horizontal="left"/>
    </xf>
    <xf numFmtId="0" fontId="4" fillId="0" borderId="4"/>
    <xf numFmtId="0" fontId="4" fillId="0" borderId="0">
      <alignment horizontal="left" wrapText="1"/>
    </xf>
    <xf numFmtId="49" fontId="6" fillId="0" borderId="2">
      <alignment horizontal="center" vertical="top" wrapText="1"/>
    </xf>
    <xf numFmtId="49" fontId="4" fillId="0" borderId="2">
      <alignment horizontal="center" vertical="top" wrapText="1"/>
    </xf>
    <xf numFmtId="4" fontId="6" fillId="3" borderId="2">
      <alignment horizontal="right" vertical="top" shrinkToFit="1"/>
    </xf>
    <xf numFmtId="4" fontId="4" fillId="3" borderId="2">
      <alignment horizontal="right" vertical="top" shrinkToFit="1"/>
    </xf>
    <xf numFmtId="4" fontId="6" fillId="4" borderId="2">
      <alignment horizontal="right" vertical="top" shrinkToFit="1"/>
    </xf>
    <xf numFmtId="0" fontId="4" fillId="0" borderId="0"/>
    <xf numFmtId="0" fontId="5" fillId="0" borderId="0">
      <alignment horizontal="center"/>
    </xf>
    <xf numFmtId="0" fontId="4" fillId="0" borderId="0">
      <alignment wrapText="1"/>
    </xf>
    <xf numFmtId="0" fontId="4" fillId="0" borderId="0">
      <alignment horizontal="right"/>
    </xf>
    <xf numFmtId="0" fontId="4" fillId="0" borderId="5"/>
  </cellStyleXfs>
  <cellXfs count="41">
    <xf numFmtId="0" fontId="0" fillId="0" borderId="0" xfId="0"/>
    <xf numFmtId="0" fontId="0" fillId="0" borderId="0" xfId="0" applyProtection="1">
      <protection locked="0"/>
    </xf>
    <xf numFmtId="0" fontId="4" fillId="0" borderId="0" xfId="27" applyNumberFormat="1" applyProtection="1"/>
    <xf numFmtId="0" fontId="5" fillId="0" borderId="0" xfId="28" applyNumberFormat="1" applyProtection="1">
      <alignment horizontal="center"/>
    </xf>
    <xf numFmtId="0" fontId="4" fillId="0" borderId="0" xfId="30" applyNumberFormat="1" applyProtection="1">
      <alignment horizontal="right"/>
    </xf>
    <xf numFmtId="0" fontId="4" fillId="0" borderId="5" xfId="31" applyNumberFormat="1" applyProtection="1"/>
    <xf numFmtId="0" fontId="4" fillId="0" borderId="2" xfId="14" applyNumberFormat="1" applyProtection="1">
      <alignment horizontal="center" vertical="center" shrinkToFit="1"/>
    </xf>
    <xf numFmtId="49" fontId="4" fillId="0" borderId="2" xfId="23" applyProtection="1">
      <alignment horizontal="center" vertical="top" wrapText="1"/>
    </xf>
    <xf numFmtId="49" fontId="4" fillId="0" borderId="2" xfId="17" applyProtection="1">
      <alignment horizontal="left" vertical="top" wrapText="1"/>
    </xf>
    <xf numFmtId="0" fontId="4" fillId="0" borderId="4" xfId="20" applyNumberFormat="1" applyProtection="1"/>
    <xf numFmtId="0" fontId="4" fillId="0" borderId="2" xfId="14" applyNumberFormat="1" applyFill="1" applyProtection="1">
      <alignment horizontal="center" vertical="center" shrinkToFit="1"/>
    </xf>
    <xf numFmtId="4" fontId="4" fillId="0" borderId="2" xfId="25" applyFill="1" applyProtection="1">
      <alignment horizontal="right" vertical="top" shrinkToFit="1"/>
    </xf>
    <xf numFmtId="0" fontId="4" fillId="0" borderId="4" xfId="20" applyNumberFormat="1" applyFill="1" applyProtection="1"/>
    <xf numFmtId="0" fontId="0" fillId="0" borderId="0" xfId="0" applyFill="1" applyProtection="1">
      <protection locked="0"/>
    </xf>
    <xf numFmtId="4" fontId="7" fillId="0" borderId="2" xfId="24" applyFont="1" applyFill="1" applyProtection="1">
      <alignment horizontal="right" vertical="top" shrinkToFit="1"/>
    </xf>
    <xf numFmtId="0" fontId="0" fillId="0" borderId="0" xfId="0" applyAlignment="1" applyProtection="1">
      <alignment horizontal="right"/>
      <protection locked="0"/>
    </xf>
    <xf numFmtId="4" fontId="8" fillId="0" borderId="2" xfId="24" applyFont="1" applyFill="1" applyProtection="1">
      <alignment horizontal="right" vertical="top" shrinkToFit="1"/>
    </xf>
    <xf numFmtId="0" fontId="9" fillId="0" borderId="2" xfId="19" applyNumberFormat="1" applyFont="1" applyAlignment="1" applyProtection="1">
      <alignment horizontal="left" vertical="center"/>
    </xf>
    <xf numFmtId="4" fontId="9" fillId="0" borderId="2" xfId="26" applyFont="1" applyFill="1" applyAlignment="1" applyProtection="1">
      <alignment horizontal="right" vertical="center" shrinkToFit="1"/>
    </xf>
    <xf numFmtId="4" fontId="9" fillId="0" borderId="2" xfId="24" applyFont="1" applyFill="1" applyAlignment="1" applyProtection="1">
      <alignment horizontal="right" vertical="center" shrinkToFit="1"/>
    </xf>
    <xf numFmtId="49" fontId="6" fillId="0" borderId="2" xfId="17" applyFont="1" applyProtection="1">
      <alignment horizontal="left" vertical="top" wrapText="1"/>
    </xf>
    <xf numFmtId="49" fontId="6" fillId="0" borderId="2" xfId="23" applyFont="1" applyProtection="1">
      <alignment horizontal="center" vertical="top" wrapText="1"/>
    </xf>
    <xf numFmtId="4" fontId="6" fillId="0" borderId="2" xfId="25" applyFont="1" applyFill="1" applyProtection="1">
      <alignment horizontal="right" vertical="top" shrinkToFit="1"/>
    </xf>
    <xf numFmtId="0" fontId="6" fillId="0" borderId="5" xfId="31" applyNumberFormat="1" applyFont="1" applyProtection="1"/>
    <xf numFmtId="0" fontId="10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right" wrapText="1"/>
      <protection locked="0"/>
    </xf>
    <xf numFmtId="0" fontId="0" fillId="0" borderId="0" xfId="0" applyFill="1" applyAlignment="1" applyProtection="1">
      <alignment horizontal="right"/>
      <protection locked="0"/>
    </xf>
    <xf numFmtId="0" fontId="6" fillId="0" borderId="2" xfId="13" applyNumberFormat="1" applyProtection="1">
      <alignment horizontal="center" vertical="center" wrapText="1"/>
    </xf>
    <xf numFmtId="0" fontId="6" fillId="0" borderId="2" xfId="13">
      <alignment horizontal="center" vertical="center" wrapText="1"/>
    </xf>
    <xf numFmtId="0" fontId="6" fillId="0" borderId="2" xfId="13" applyNumberFormat="1" applyFill="1" applyProtection="1">
      <alignment horizontal="center" vertical="center" wrapText="1"/>
    </xf>
    <xf numFmtId="0" fontId="6" fillId="0" borderId="2" xfId="13" applyFill="1">
      <alignment horizontal="center" vertical="center" wrapText="1"/>
    </xf>
    <xf numFmtId="0" fontId="4" fillId="0" borderId="0" xfId="21" applyNumberFormat="1" applyProtection="1">
      <alignment horizontal="left" wrapText="1"/>
    </xf>
    <xf numFmtId="0" fontId="4" fillId="0" borderId="0" xfId="21">
      <alignment horizontal="left" wrapText="1"/>
    </xf>
    <xf numFmtId="0" fontId="4" fillId="0" borderId="0" xfId="7" applyNumberFormat="1" applyProtection="1">
      <alignment horizontal="left" vertical="top" wrapText="1"/>
    </xf>
    <xf numFmtId="0" fontId="4" fillId="0" borderId="0" xfId="7">
      <alignment horizontal="left" vertical="top" wrapText="1"/>
    </xf>
    <xf numFmtId="0" fontId="11" fillId="0" borderId="0" xfId="8" applyNumberFormat="1" applyFont="1" applyProtection="1">
      <alignment horizontal="center" wrapText="1"/>
    </xf>
    <xf numFmtId="0" fontId="11" fillId="0" borderId="0" xfId="8" applyFont="1">
      <alignment horizontal="center" wrapText="1"/>
    </xf>
    <xf numFmtId="0" fontId="4" fillId="0" borderId="0" xfId="11" applyNumberFormat="1" applyProtection="1">
      <alignment horizontal="right"/>
    </xf>
    <xf numFmtId="0" fontId="4" fillId="0" borderId="0" xfId="11">
      <alignment horizontal="right"/>
    </xf>
    <xf numFmtId="0" fontId="0" fillId="0" borderId="0" xfId="0" applyAlignment="1" applyProtection="1">
      <alignment horizontal="center"/>
      <protection locked="0"/>
    </xf>
  </cellXfs>
  <cellStyles count="32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130"/>
  <sheetViews>
    <sheetView tabSelected="1" zoomScaleNormal="100" workbookViewId="0">
      <pane ySplit="13" topLeftCell="A14" activePane="bottomLeft" state="frozen"/>
      <selection pane="bottomLeft" activeCell="I9" sqref="I9"/>
    </sheetView>
  </sheetViews>
  <sheetFormatPr defaultRowHeight="15" outlineLevelRow="7" x14ac:dyDescent="0.25"/>
  <cols>
    <col min="1" max="1" width="61.42578125" style="1" customWidth="1"/>
    <col min="2" max="2" width="9.85546875" style="1" customWidth="1"/>
    <col min="3" max="3" width="12.7109375" style="1" customWidth="1"/>
    <col min="4" max="4" width="9.5703125" style="1" customWidth="1"/>
    <col min="5" max="5" width="0.140625" style="13" hidden="1" customWidth="1"/>
    <col min="6" max="6" width="14.7109375" style="13" hidden="1" customWidth="1"/>
    <col min="7" max="7" width="16.28515625" style="13" customWidth="1"/>
    <col min="8" max="8" width="1" style="1" customWidth="1"/>
    <col min="9" max="16384" width="9.140625" style="1"/>
  </cols>
  <sheetData>
    <row r="1" spans="1:8" x14ac:dyDescent="0.25">
      <c r="F1" s="27" t="s">
        <v>155</v>
      </c>
      <c r="G1" s="27"/>
    </row>
    <row r="2" spans="1:8" x14ac:dyDescent="0.25">
      <c r="A2" s="25" t="s">
        <v>157</v>
      </c>
      <c r="B2" s="25"/>
      <c r="C2" s="25"/>
      <c r="D2" s="25"/>
      <c r="E2" s="25"/>
      <c r="F2" s="25"/>
      <c r="G2" s="25"/>
    </row>
    <row r="3" spans="1:8" ht="15.75" customHeight="1" x14ac:dyDescent="0.25">
      <c r="A3" s="26" t="s">
        <v>160</v>
      </c>
      <c r="B3" s="26"/>
      <c r="C3" s="26"/>
      <c r="D3" s="26"/>
      <c r="E3" s="26"/>
      <c r="F3" s="26"/>
      <c r="G3" s="26"/>
    </row>
    <row r="4" spans="1:8" ht="15" customHeight="1" x14ac:dyDescent="0.25">
      <c r="A4" s="26" t="s">
        <v>158</v>
      </c>
      <c r="B4" s="26"/>
      <c r="C4" s="26"/>
      <c r="D4" s="26"/>
      <c r="E4" s="26"/>
      <c r="F4" s="26"/>
      <c r="G4" s="26"/>
    </row>
    <row r="5" spans="1:8" x14ac:dyDescent="0.25">
      <c r="A5" s="25" t="s">
        <v>159</v>
      </c>
      <c r="B5" s="25"/>
      <c r="C5" s="25"/>
      <c r="D5" s="25"/>
      <c r="E5" s="25"/>
      <c r="F5" s="25"/>
      <c r="G5" s="25"/>
    </row>
    <row r="6" spans="1:8" ht="6" customHeight="1" x14ac:dyDescent="0.25">
      <c r="B6" s="25"/>
      <c r="C6" s="25"/>
      <c r="D6" s="25"/>
      <c r="E6" s="25"/>
      <c r="F6" s="25"/>
      <c r="G6" s="25"/>
    </row>
    <row r="7" spans="1:8" x14ac:dyDescent="0.25">
      <c r="C7" s="15"/>
      <c r="D7" s="40" t="s">
        <v>161</v>
      </c>
      <c r="E7" s="40"/>
      <c r="F7" s="40"/>
      <c r="G7" s="40"/>
    </row>
    <row r="8" spans="1:8" ht="4.5" customHeight="1" x14ac:dyDescent="0.25">
      <c r="A8" s="34"/>
      <c r="B8" s="35"/>
      <c r="C8" s="35"/>
      <c r="D8" s="35"/>
      <c r="E8" s="35"/>
      <c r="F8" s="35"/>
      <c r="G8" s="35"/>
      <c r="H8" s="2"/>
    </row>
    <row r="9" spans="1:8" ht="84.75" customHeight="1" x14ac:dyDescent="0.25">
      <c r="A9" s="36" t="s">
        <v>156</v>
      </c>
      <c r="B9" s="37"/>
      <c r="C9" s="37"/>
      <c r="D9" s="37"/>
      <c r="E9" s="37"/>
      <c r="F9" s="37"/>
      <c r="G9" s="37"/>
      <c r="H9" s="3"/>
    </row>
    <row r="10" spans="1:8" ht="12.75" customHeight="1" x14ac:dyDescent="0.25">
      <c r="A10" s="38" t="s">
        <v>0</v>
      </c>
      <c r="B10" s="39"/>
      <c r="C10" s="39"/>
      <c r="D10" s="39"/>
      <c r="E10" s="39"/>
      <c r="F10" s="39"/>
      <c r="G10" s="39"/>
      <c r="H10" s="4"/>
    </row>
    <row r="11" spans="1:8" ht="15.75" customHeight="1" x14ac:dyDescent="0.25">
      <c r="A11" s="28" t="s">
        <v>1</v>
      </c>
      <c r="B11" s="28" t="s">
        <v>2</v>
      </c>
      <c r="C11" s="28" t="s">
        <v>3</v>
      </c>
      <c r="D11" s="28" t="s">
        <v>4</v>
      </c>
      <c r="E11" s="30" t="s">
        <v>5</v>
      </c>
      <c r="F11" s="30" t="s">
        <v>6</v>
      </c>
      <c r="G11" s="30" t="s">
        <v>154</v>
      </c>
      <c r="H11" s="5"/>
    </row>
    <row r="12" spans="1:8" ht="36.75" customHeight="1" x14ac:dyDescent="0.25">
      <c r="A12" s="29"/>
      <c r="B12" s="29"/>
      <c r="C12" s="29"/>
      <c r="D12" s="29"/>
      <c r="E12" s="31"/>
      <c r="F12" s="31"/>
      <c r="G12" s="31"/>
      <c r="H12" s="5"/>
    </row>
    <row r="13" spans="1:8" ht="12.75" customHeight="1" x14ac:dyDescent="0.2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10">
        <v>7</v>
      </c>
      <c r="G13" s="10">
        <v>5</v>
      </c>
      <c r="H13" s="5"/>
    </row>
    <row r="14" spans="1:8" s="24" customFormat="1" outlineLevel="1" x14ac:dyDescent="0.25">
      <c r="A14" s="20" t="s">
        <v>7</v>
      </c>
      <c r="B14" s="21" t="s">
        <v>8</v>
      </c>
      <c r="C14" s="21"/>
      <c r="D14" s="21"/>
      <c r="E14" s="22">
        <v>54955756</v>
      </c>
      <c r="F14" s="22">
        <v>39870756</v>
      </c>
      <c r="G14" s="16">
        <f>F14-E14</f>
        <v>-15085000</v>
      </c>
      <c r="H14" s="23"/>
    </row>
    <row r="15" spans="1:8" ht="38.25" outlineLevel="2" x14ac:dyDescent="0.25">
      <c r="A15" s="8" t="s">
        <v>10</v>
      </c>
      <c r="B15" s="7" t="s">
        <v>11</v>
      </c>
      <c r="C15" s="7"/>
      <c r="D15" s="7"/>
      <c r="E15" s="11">
        <v>34015179</v>
      </c>
      <c r="F15" s="11">
        <v>34461649.109999999</v>
      </c>
      <c r="G15" s="14">
        <f t="shared" ref="G15:G39" si="0">F15-E15</f>
        <v>446470.1099999994</v>
      </c>
      <c r="H15" s="5"/>
    </row>
    <row r="16" spans="1:8" ht="38.25" outlineLevel="3" x14ac:dyDescent="0.25">
      <c r="A16" s="8" t="s">
        <v>12</v>
      </c>
      <c r="B16" s="7" t="s">
        <v>11</v>
      </c>
      <c r="C16" s="7" t="s">
        <v>13</v>
      </c>
      <c r="D16" s="7"/>
      <c r="E16" s="11">
        <v>34015179</v>
      </c>
      <c r="F16" s="11">
        <v>34461649.109999999</v>
      </c>
      <c r="G16" s="14">
        <f t="shared" si="0"/>
        <v>446470.1099999994</v>
      </c>
      <c r="H16" s="5"/>
    </row>
    <row r="17" spans="1:8" outlineLevel="6" x14ac:dyDescent="0.25">
      <c r="A17" s="8" t="s">
        <v>9</v>
      </c>
      <c r="B17" s="7" t="s">
        <v>11</v>
      </c>
      <c r="C17" s="7" t="s">
        <v>14</v>
      </c>
      <c r="D17" s="7"/>
      <c r="E17" s="11">
        <v>32391677</v>
      </c>
      <c r="F17" s="11">
        <v>32838147.109999999</v>
      </c>
      <c r="G17" s="14">
        <f t="shared" si="0"/>
        <v>446470.1099999994</v>
      </c>
      <c r="H17" s="5"/>
    </row>
    <row r="18" spans="1:8" ht="25.5" outlineLevel="7" x14ac:dyDescent="0.25">
      <c r="A18" s="8" t="s">
        <v>15</v>
      </c>
      <c r="B18" s="7" t="s">
        <v>11</v>
      </c>
      <c r="C18" s="7" t="s">
        <v>14</v>
      </c>
      <c r="D18" s="7" t="s">
        <v>16</v>
      </c>
      <c r="E18" s="11">
        <v>4061356</v>
      </c>
      <c r="F18" s="11">
        <v>4507826.1100000003</v>
      </c>
      <c r="G18" s="14">
        <f t="shared" si="0"/>
        <v>446470.11000000034</v>
      </c>
      <c r="H18" s="5"/>
    </row>
    <row r="19" spans="1:8" ht="25.5" outlineLevel="7" x14ac:dyDescent="0.25">
      <c r="A19" s="8" t="s">
        <v>17</v>
      </c>
      <c r="B19" s="7" t="s">
        <v>11</v>
      </c>
      <c r="C19" s="7" t="s">
        <v>14</v>
      </c>
      <c r="D19" s="7" t="s">
        <v>18</v>
      </c>
      <c r="E19" s="11">
        <v>4061356</v>
      </c>
      <c r="F19" s="11">
        <v>4507826.1100000003</v>
      </c>
      <c r="G19" s="14">
        <f t="shared" si="0"/>
        <v>446470.11000000034</v>
      </c>
      <c r="H19" s="5"/>
    </row>
    <row r="20" spans="1:8" outlineLevel="2" x14ac:dyDescent="0.25">
      <c r="A20" s="8" t="s">
        <v>21</v>
      </c>
      <c r="B20" s="7" t="s">
        <v>22</v>
      </c>
      <c r="C20" s="7"/>
      <c r="D20" s="7"/>
      <c r="E20" s="11">
        <v>1931000</v>
      </c>
      <c r="F20" s="11">
        <v>364352</v>
      </c>
      <c r="G20" s="14">
        <f t="shared" si="0"/>
        <v>-1566648</v>
      </c>
      <c r="H20" s="5"/>
    </row>
    <row r="21" spans="1:8" ht="38.25" outlineLevel="3" x14ac:dyDescent="0.25">
      <c r="A21" s="8" t="s">
        <v>12</v>
      </c>
      <c r="B21" s="7" t="s">
        <v>22</v>
      </c>
      <c r="C21" s="7" t="s">
        <v>13</v>
      </c>
      <c r="D21" s="7"/>
      <c r="E21" s="11">
        <v>1931000</v>
      </c>
      <c r="F21" s="11">
        <v>364352</v>
      </c>
      <c r="G21" s="14">
        <f t="shared" si="0"/>
        <v>-1566648</v>
      </c>
      <c r="H21" s="5"/>
    </row>
    <row r="22" spans="1:8" outlineLevel="5" x14ac:dyDescent="0.25">
      <c r="A22" s="8" t="s">
        <v>23</v>
      </c>
      <c r="B22" s="7" t="s">
        <v>22</v>
      </c>
      <c r="C22" s="7" t="s">
        <v>24</v>
      </c>
      <c r="D22" s="7"/>
      <c r="E22" s="11">
        <v>1931000</v>
      </c>
      <c r="F22" s="11">
        <v>364352</v>
      </c>
      <c r="G22" s="14">
        <f t="shared" si="0"/>
        <v>-1566648</v>
      </c>
      <c r="H22" s="5"/>
    </row>
    <row r="23" spans="1:8" outlineLevel="6" x14ac:dyDescent="0.25">
      <c r="A23" s="8" t="s">
        <v>25</v>
      </c>
      <c r="B23" s="7" t="s">
        <v>22</v>
      </c>
      <c r="C23" s="7" t="s">
        <v>26</v>
      </c>
      <c r="D23" s="7"/>
      <c r="E23" s="11">
        <v>1931000</v>
      </c>
      <c r="F23" s="11">
        <v>364352</v>
      </c>
      <c r="G23" s="14">
        <f t="shared" si="0"/>
        <v>-1566648</v>
      </c>
      <c r="H23" s="5"/>
    </row>
    <row r="24" spans="1:8" outlineLevel="7" x14ac:dyDescent="0.25">
      <c r="A24" s="8" t="s">
        <v>19</v>
      </c>
      <c r="B24" s="7" t="s">
        <v>22</v>
      </c>
      <c r="C24" s="7" t="s">
        <v>26</v>
      </c>
      <c r="D24" s="7" t="s">
        <v>20</v>
      </c>
      <c r="E24" s="11">
        <v>1931000</v>
      </c>
      <c r="F24" s="11">
        <v>364352</v>
      </c>
      <c r="G24" s="14">
        <f t="shared" si="0"/>
        <v>-1566648</v>
      </c>
      <c r="H24" s="5"/>
    </row>
    <row r="25" spans="1:8" outlineLevel="7" x14ac:dyDescent="0.25">
      <c r="A25" s="8" t="s">
        <v>27</v>
      </c>
      <c r="B25" s="7" t="s">
        <v>22</v>
      </c>
      <c r="C25" s="7" t="s">
        <v>26</v>
      </c>
      <c r="D25" s="7" t="s">
        <v>28</v>
      </c>
      <c r="E25" s="11">
        <v>1931000</v>
      </c>
      <c r="F25" s="11">
        <v>364352</v>
      </c>
      <c r="G25" s="14">
        <f t="shared" si="0"/>
        <v>-1566648</v>
      </c>
      <c r="H25" s="5"/>
    </row>
    <row r="26" spans="1:8" outlineLevel="2" x14ac:dyDescent="0.25">
      <c r="A26" s="8" t="s">
        <v>29</v>
      </c>
      <c r="B26" s="7" t="s">
        <v>30</v>
      </c>
      <c r="C26" s="7"/>
      <c r="D26" s="7"/>
      <c r="E26" s="11">
        <v>18086505</v>
      </c>
      <c r="F26" s="11">
        <v>4121682.89</v>
      </c>
      <c r="G26" s="14">
        <f t="shared" si="0"/>
        <v>-13964822.109999999</v>
      </c>
      <c r="H26" s="5"/>
    </row>
    <row r="27" spans="1:8" ht="38.25" outlineLevel="3" x14ac:dyDescent="0.25">
      <c r="A27" s="8" t="s">
        <v>12</v>
      </c>
      <c r="B27" s="7" t="s">
        <v>30</v>
      </c>
      <c r="C27" s="7" t="s">
        <v>13</v>
      </c>
      <c r="D27" s="7"/>
      <c r="E27" s="11">
        <v>730770</v>
      </c>
      <c r="F27" s="11">
        <v>2047418</v>
      </c>
      <c r="G27" s="14">
        <f t="shared" si="0"/>
        <v>1316648</v>
      </c>
      <c r="H27" s="5"/>
    </row>
    <row r="28" spans="1:8" ht="15" customHeight="1" outlineLevel="6" x14ac:dyDescent="0.25">
      <c r="A28" s="8" t="s">
        <v>31</v>
      </c>
      <c r="B28" s="7" t="s">
        <v>30</v>
      </c>
      <c r="C28" s="7" t="s">
        <v>32</v>
      </c>
      <c r="D28" s="7"/>
      <c r="E28" s="11">
        <v>0</v>
      </c>
      <c r="F28" s="11">
        <v>350000</v>
      </c>
      <c r="G28" s="14">
        <f t="shared" si="0"/>
        <v>350000</v>
      </c>
      <c r="H28" s="5"/>
    </row>
    <row r="29" spans="1:8" outlineLevel="7" x14ac:dyDescent="0.25">
      <c r="A29" s="8" t="s">
        <v>33</v>
      </c>
      <c r="B29" s="7" t="s">
        <v>30</v>
      </c>
      <c r="C29" s="7" t="s">
        <v>32</v>
      </c>
      <c r="D29" s="7" t="s">
        <v>34</v>
      </c>
      <c r="E29" s="11">
        <v>0</v>
      </c>
      <c r="F29" s="11">
        <v>350000</v>
      </c>
      <c r="G29" s="14">
        <f t="shared" si="0"/>
        <v>350000</v>
      </c>
      <c r="H29" s="5"/>
    </row>
    <row r="30" spans="1:8" outlineLevel="7" x14ac:dyDescent="0.25">
      <c r="A30" s="8" t="s">
        <v>35</v>
      </c>
      <c r="B30" s="7" t="s">
        <v>30</v>
      </c>
      <c r="C30" s="7" t="s">
        <v>32</v>
      </c>
      <c r="D30" s="7" t="s">
        <v>36</v>
      </c>
      <c r="E30" s="11">
        <v>0</v>
      </c>
      <c r="F30" s="11">
        <v>350000</v>
      </c>
      <c r="G30" s="14">
        <f t="shared" si="0"/>
        <v>350000</v>
      </c>
      <c r="H30" s="5"/>
    </row>
    <row r="31" spans="1:8" outlineLevel="5" x14ac:dyDescent="0.25">
      <c r="A31" s="8" t="s">
        <v>23</v>
      </c>
      <c r="B31" s="7" t="s">
        <v>30</v>
      </c>
      <c r="C31" s="7" t="s">
        <v>24</v>
      </c>
      <c r="D31" s="7"/>
      <c r="E31" s="11">
        <v>12000</v>
      </c>
      <c r="F31" s="11">
        <v>978648</v>
      </c>
      <c r="G31" s="14">
        <f t="shared" si="0"/>
        <v>966648</v>
      </c>
      <c r="H31" s="5"/>
    </row>
    <row r="32" spans="1:8" outlineLevel="6" x14ac:dyDescent="0.25">
      <c r="A32" s="8" t="s">
        <v>25</v>
      </c>
      <c r="B32" s="7" t="s">
        <v>30</v>
      </c>
      <c r="C32" s="7" t="s">
        <v>26</v>
      </c>
      <c r="D32" s="7"/>
      <c r="E32" s="11">
        <v>12000</v>
      </c>
      <c r="F32" s="11">
        <v>978648</v>
      </c>
      <c r="G32" s="14">
        <f t="shared" si="0"/>
        <v>966648</v>
      </c>
      <c r="H32" s="5"/>
    </row>
    <row r="33" spans="1:8" outlineLevel="7" x14ac:dyDescent="0.25">
      <c r="A33" s="8" t="s">
        <v>37</v>
      </c>
      <c r="B33" s="7" t="s">
        <v>30</v>
      </c>
      <c r="C33" s="7" t="s">
        <v>26</v>
      </c>
      <c r="D33" s="7" t="s">
        <v>38</v>
      </c>
      <c r="E33" s="11">
        <v>0</v>
      </c>
      <c r="F33" s="11">
        <v>966648</v>
      </c>
      <c r="G33" s="14">
        <f t="shared" si="0"/>
        <v>966648</v>
      </c>
      <c r="H33" s="5"/>
    </row>
    <row r="34" spans="1:8" outlineLevel="7" x14ac:dyDescent="0.25">
      <c r="A34" s="8" t="s">
        <v>39</v>
      </c>
      <c r="B34" s="7" t="s">
        <v>30</v>
      </c>
      <c r="C34" s="7" t="s">
        <v>26</v>
      </c>
      <c r="D34" s="7" t="s">
        <v>40</v>
      </c>
      <c r="E34" s="11">
        <v>0</v>
      </c>
      <c r="F34" s="11">
        <v>966648</v>
      </c>
      <c r="G34" s="14">
        <f t="shared" si="0"/>
        <v>966648</v>
      </c>
      <c r="H34" s="5"/>
    </row>
    <row r="35" spans="1:8" outlineLevel="3" x14ac:dyDescent="0.25">
      <c r="A35" s="8" t="s">
        <v>41</v>
      </c>
      <c r="B35" s="7" t="s">
        <v>30</v>
      </c>
      <c r="C35" s="7" t="s">
        <v>42</v>
      </c>
      <c r="D35" s="7"/>
      <c r="E35" s="11">
        <v>17355735</v>
      </c>
      <c r="F35" s="11">
        <v>2074264.89</v>
      </c>
      <c r="G35" s="14">
        <f t="shared" si="0"/>
        <v>-15281470.109999999</v>
      </c>
      <c r="H35" s="5"/>
    </row>
    <row r="36" spans="1:8" ht="25.5" outlineLevel="5" x14ac:dyDescent="0.25">
      <c r="A36" s="8" t="s">
        <v>43</v>
      </c>
      <c r="B36" s="7" t="s">
        <v>30</v>
      </c>
      <c r="C36" s="7" t="s">
        <v>44</v>
      </c>
      <c r="D36" s="7"/>
      <c r="E36" s="11">
        <v>17355735</v>
      </c>
      <c r="F36" s="11">
        <v>2074264.89</v>
      </c>
      <c r="G36" s="14">
        <f t="shared" si="0"/>
        <v>-15281470.109999999</v>
      </c>
      <c r="H36" s="5"/>
    </row>
    <row r="37" spans="1:8" ht="25.5" outlineLevel="6" x14ac:dyDescent="0.25">
      <c r="A37" s="8" t="s">
        <v>45</v>
      </c>
      <c r="B37" s="7" t="s">
        <v>30</v>
      </c>
      <c r="C37" s="7" t="s">
        <v>46</v>
      </c>
      <c r="D37" s="7"/>
      <c r="E37" s="11">
        <v>17355735</v>
      </c>
      <c r="F37" s="11">
        <v>2074264.89</v>
      </c>
      <c r="G37" s="14">
        <f t="shared" si="0"/>
        <v>-15281470.109999999</v>
      </c>
      <c r="H37" s="5"/>
    </row>
    <row r="38" spans="1:8" outlineLevel="7" x14ac:dyDescent="0.25">
      <c r="A38" s="8" t="s">
        <v>19</v>
      </c>
      <c r="B38" s="7" t="s">
        <v>30</v>
      </c>
      <c r="C38" s="7" t="s">
        <v>46</v>
      </c>
      <c r="D38" s="7" t="s">
        <v>20</v>
      </c>
      <c r="E38" s="11">
        <v>17355735</v>
      </c>
      <c r="F38" s="11">
        <v>2074264.89</v>
      </c>
      <c r="G38" s="14">
        <f t="shared" si="0"/>
        <v>-15281470.109999999</v>
      </c>
      <c r="H38" s="5"/>
    </row>
    <row r="39" spans="1:8" outlineLevel="7" x14ac:dyDescent="0.25">
      <c r="A39" s="8" t="s">
        <v>27</v>
      </c>
      <c r="B39" s="7" t="s">
        <v>30</v>
      </c>
      <c r="C39" s="7" t="s">
        <v>46</v>
      </c>
      <c r="D39" s="7" t="s">
        <v>28</v>
      </c>
      <c r="E39" s="11">
        <v>17355735</v>
      </c>
      <c r="F39" s="11">
        <v>2074264.89</v>
      </c>
      <c r="G39" s="14">
        <f t="shared" si="0"/>
        <v>-15281470.109999999</v>
      </c>
      <c r="H39" s="5"/>
    </row>
    <row r="40" spans="1:8" s="24" customFormat="1" ht="25.5" outlineLevel="1" x14ac:dyDescent="0.25">
      <c r="A40" s="20" t="s">
        <v>47</v>
      </c>
      <c r="B40" s="21" t="s">
        <v>48</v>
      </c>
      <c r="C40" s="21"/>
      <c r="D40" s="21"/>
      <c r="E40" s="22">
        <v>4520972</v>
      </c>
      <c r="F40" s="22">
        <v>4580972</v>
      </c>
      <c r="G40" s="16">
        <f t="shared" ref="G40:G47" si="1">F40-E40</f>
        <v>60000</v>
      </c>
      <c r="H40" s="23"/>
    </row>
    <row r="41" spans="1:8" ht="25.5" outlineLevel="2" x14ac:dyDescent="0.25">
      <c r="A41" s="8" t="s">
        <v>49</v>
      </c>
      <c r="B41" s="7" t="s">
        <v>50</v>
      </c>
      <c r="C41" s="7"/>
      <c r="D41" s="7"/>
      <c r="E41" s="11">
        <v>3372500</v>
      </c>
      <c r="F41" s="11">
        <v>3432500</v>
      </c>
      <c r="G41" s="14">
        <f t="shared" si="1"/>
        <v>60000</v>
      </c>
      <c r="H41" s="5"/>
    </row>
    <row r="42" spans="1:8" ht="38.25" outlineLevel="3" x14ac:dyDescent="0.25">
      <c r="A42" s="8" t="s">
        <v>51</v>
      </c>
      <c r="B42" s="7" t="s">
        <v>50</v>
      </c>
      <c r="C42" s="7" t="s">
        <v>52</v>
      </c>
      <c r="D42" s="7"/>
      <c r="E42" s="11">
        <v>3372500</v>
      </c>
      <c r="F42" s="11">
        <v>3432500</v>
      </c>
      <c r="G42" s="14">
        <f t="shared" si="1"/>
        <v>60000</v>
      </c>
      <c r="H42" s="5"/>
    </row>
    <row r="43" spans="1:8" ht="25.5" outlineLevel="5" x14ac:dyDescent="0.25">
      <c r="A43" s="8" t="s">
        <v>53</v>
      </c>
      <c r="B43" s="7" t="s">
        <v>50</v>
      </c>
      <c r="C43" s="7" t="s">
        <v>54</v>
      </c>
      <c r="D43" s="7"/>
      <c r="E43" s="11">
        <v>3372500</v>
      </c>
      <c r="F43" s="11">
        <v>3432500</v>
      </c>
      <c r="G43" s="14">
        <f t="shared" si="1"/>
        <v>60000</v>
      </c>
      <c r="H43" s="5"/>
    </row>
    <row r="44" spans="1:8" outlineLevel="6" x14ac:dyDescent="0.25">
      <c r="A44" s="8" t="s">
        <v>55</v>
      </c>
      <c r="B44" s="7" t="s">
        <v>50</v>
      </c>
      <c r="C44" s="7" t="s">
        <v>56</v>
      </c>
      <c r="D44" s="7"/>
      <c r="E44" s="11">
        <v>25000</v>
      </c>
      <c r="F44" s="11">
        <v>85000</v>
      </c>
      <c r="G44" s="14">
        <f t="shared" si="1"/>
        <v>60000</v>
      </c>
      <c r="H44" s="5"/>
    </row>
    <row r="45" spans="1:8" ht="25.5" outlineLevel="7" x14ac:dyDescent="0.25">
      <c r="A45" s="8" t="s">
        <v>15</v>
      </c>
      <c r="B45" s="7" t="s">
        <v>50</v>
      </c>
      <c r="C45" s="7" t="s">
        <v>56</v>
      </c>
      <c r="D45" s="7" t="s">
        <v>16</v>
      </c>
      <c r="E45" s="11">
        <v>25000</v>
      </c>
      <c r="F45" s="11">
        <v>85000</v>
      </c>
      <c r="G45" s="14">
        <f t="shared" si="1"/>
        <v>60000</v>
      </c>
      <c r="H45" s="5"/>
    </row>
    <row r="46" spans="1:8" ht="25.5" outlineLevel="7" x14ac:dyDescent="0.25">
      <c r="A46" s="8" t="s">
        <v>17</v>
      </c>
      <c r="B46" s="7" t="s">
        <v>50</v>
      </c>
      <c r="C46" s="7" t="s">
        <v>56</v>
      </c>
      <c r="D46" s="7" t="s">
        <v>18</v>
      </c>
      <c r="E46" s="11">
        <v>25000</v>
      </c>
      <c r="F46" s="11">
        <v>85000</v>
      </c>
      <c r="G46" s="14">
        <f t="shared" si="1"/>
        <v>60000</v>
      </c>
      <c r="H46" s="5"/>
    </row>
    <row r="47" spans="1:8" s="24" customFormat="1" outlineLevel="1" x14ac:dyDescent="0.25">
      <c r="A47" s="20" t="s">
        <v>57</v>
      </c>
      <c r="B47" s="21" t="s">
        <v>58</v>
      </c>
      <c r="C47" s="21"/>
      <c r="D47" s="21"/>
      <c r="E47" s="22">
        <v>23700355.390000001</v>
      </c>
      <c r="F47" s="22">
        <v>39255318.390000001</v>
      </c>
      <c r="G47" s="16">
        <f t="shared" si="1"/>
        <v>15554963</v>
      </c>
      <c r="H47" s="23"/>
    </row>
    <row r="48" spans="1:8" outlineLevel="2" x14ac:dyDescent="0.25">
      <c r="A48" s="8" t="s">
        <v>59</v>
      </c>
      <c r="B48" s="7" t="s">
        <v>60</v>
      </c>
      <c r="C48" s="7"/>
      <c r="D48" s="7"/>
      <c r="E48" s="11">
        <v>17585417.390000001</v>
      </c>
      <c r="F48" s="11">
        <v>33080380.390000001</v>
      </c>
      <c r="G48" s="14">
        <f t="shared" ref="G48:G79" si="2">F48-E48</f>
        <v>15494963</v>
      </c>
      <c r="H48" s="5"/>
    </row>
    <row r="49" spans="1:8" ht="25.5" outlineLevel="3" x14ac:dyDescent="0.25">
      <c r="A49" s="8" t="s">
        <v>61</v>
      </c>
      <c r="B49" s="7" t="s">
        <v>60</v>
      </c>
      <c r="C49" s="7" t="s">
        <v>62</v>
      </c>
      <c r="D49" s="7"/>
      <c r="E49" s="11">
        <v>17585417.390000001</v>
      </c>
      <c r="F49" s="11">
        <v>33080380.390000001</v>
      </c>
      <c r="G49" s="14">
        <f t="shared" si="2"/>
        <v>15494963</v>
      </c>
      <c r="H49" s="5"/>
    </row>
    <row r="50" spans="1:8" ht="25.5" outlineLevel="4" x14ac:dyDescent="0.25">
      <c r="A50" s="8" t="s">
        <v>63</v>
      </c>
      <c r="B50" s="7" t="s">
        <v>60</v>
      </c>
      <c r="C50" s="7" t="s">
        <v>64</v>
      </c>
      <c r="D50" s="7"/>
      <c r="E50" s="11">
        <v>17452167.390000001</v>
      </c>
      <c r="F50" s="11">
        <v>31747130.390000001</v>
      </c>
      <c r="G50" s="14">
        <f t="shared" si="2"/>
        <v>14294963</v>
      </c>
      <c r="H50" s="5"/>
    </row>
    <row r="51" spans="1:8" ht="38.25" outlineLevel="5" x14ac:dyDescent="0.25">
      <c r="A51" s="8" t="s">
        <v>65</v>
      </c>
      <c r="B51" s="7" t="s">
        <v>60</v>
      </c>
      <c r="C51" s="7" t="s">
        <v>66</v>
      </c>
      <c r="D51" s="7"/>
      <c r="E51" s="11">
        <v>4445138</v>
      </c>
      <c r="F51" s="11">
        <v>5294800</v>
      </c>
      <c r="G51" s="14">
        <f t="shared" si="2"/>
        <v>849662</v>
      </c>
      <c r="H51" s="5"/>
    </row>
    <row r="52" spans="1:8" ht="28.5" customHeight="1" outlineLevel="6" x14ac:dyDescent="0.25">
      <c r="A52" s="8" t="s">
        <v>67</v>
      </c>
      <c r="B52" s="7" t="s">
        <v>60</v>
      </c>
      <c r="C52" s="7" t="s">
        <v>68</v>
      </c>
      <c r="D52" s="7"/>
      <c r="E52" s="11">
        <v>4445138</v>
      </c>
      <c r="F52" s="11">
        <v>5294800</v>
      </c>
      <c r="G52" s="14">
        <f t="shared" si="2"/>
        <v>849662</v>
      </c>
      <c r="H52" s="5"/>
    </row>
    <row r="53" spans="1:8" ht="25.5" outlineLevel="7" x14ac:dyDescent="0.25">
      <c r="A53" s="8" t="s">
        <v>15</v>
      </c>
      <c r="B53" s="7" t="s">
        <v>60</v>
      </c>
      <c r="C53" s="7" t="s">
        <v>68</v>
      </c>
      <c r="D53" s="7" t="s">
        <v>16</v>
      </c>
      <c r="E53" s="11">
        <v>2937013</v>
      </c>
      <c r="F53" s="11">
        <v>3786675</v>
      </c>
      <c r="G53" s="14">
        <f t="shared" si="2"/>
        <v>849662</v>
      </c>
      <c r="H53" s="5"/>
    </row>
    <row r="54" spans="1:8" ht="25.5" outlineLevel="7" x14ac:dyDescent="0.25">
      <c r="A54" s="8" t="s">
        <v>17</v>
      </c>
      <c r="B54" s="7" t="s">
        <v>60</v>
      </c>
      <c r="C54" s="7" t="s">
        <v>68</v>
      </c>
      <c r="D54" s="7" t="s">
        <v>18</v>
      </c>
      <c r="E54" s="11">
        <v>2937013</v>
      </c>
      <c r="F54" s="11">
        <v>3786675</v>
      </c>
      <c r="G54" s="14">
        <f t="shared" si="2"/>
        <v>849662</v>
      </c>
      <c r="H54" s="5"/>
    </row>
    <row r="55" spans="1:8" ht="38.25" outlineLevel="5" x14ac:dyDescent="0.25">
      <c r="A55" s="8" t="s">
        <v>69</v>
      </c>
      <c r="B55" s="7" t="s">
        <v>60</v>
      </c>
      <c r="C55" s="7" t="s">
        <v>70</v>
      </c>
      <c r="D55" s="7"/>
      <c r="E55" s="11">
        <v>6645440.8399999999</v>
      </c>
      <c r="F55" s="11">
        <v>22523173.620000001</v>
      </c>
      <c r="G55" s="14">
        <f t="shared" si="2"/>
        <v>15877732.780000001</v>
      </c>
      <c r="H55" s="5"/>
    </row>
    <row r="56" spans="1:8" ht="38.25" outlineLevel="6" x14ac:dyDescent="0.25">
      <c r="A56" s="8" t="s">
        <v>71</v>
      </c>
      <c r="B56" s="7" t="s">
        <v>60</v>
      </c>
      <c r="C56" s="7" t="s">
        <v>72</v>
      </c>
      <c r="D56" s="7"/>
      <c r="E56" s="11">
        <v>6645440.8399999999</v>
      </c>
      <c r="F56" s="11">
        <v>22523173.620000001</v>
      </c>
      <c r="G56" s="14">
        <f t="shared" si="2"/>
        <v>15877732.780000001</v>
      </c>
      <c r="H56" s="5"/>
    </row>
    <row r="57" spans="1:8" ht="25.5" outlineLevel="7" x14ac:dyDescent="0.25">
      <c r="A57" s="8" t="s">
        <v>15</v>
      </c>
      <c r="B57" s="7" t="s">
        <v>60</v>
      </c>
      <c r="C57" s="7" t="s">
        <v>72</v>
      </c>
      <c r="D57" s="7" t="s">
        <v>16</v>
      </c>
      <c r="E57" s="11">
        <v>6645440.8399999999</v>
      </c>
      <c r="F57" s="11">
        <v>3173173.62</v>
      </c>
      <c r="G57" s="14">
        <f t="shared" si="2"/>
        <v>-3472267.2199999997</v>
      </c>
      <c r="H57" s="5"/>
    </row>
    <row r="58" spans="1:8" ht="25.5" outlineLevel="7" x14ac:dyDescent="0.25">
      <c r="A58" s="8" t="s">
        <v>17</v>
      </c>
      <c r="B58" s="7" t="s">
        <v>60</v>
      </c>
      <c r="C58" s="7" t="s">
        <v>72</v>
      </c>
      <c r="D58" s="7" t="s">
        <v>18</v>
      </c>
      <c r="E58" s="11">
        <v>6645440.8399999999</v>
      </c>
      <c r="F58" s="11">
        <v>3173173.62</v>
      </c>
      <c r="G58" s="14">
        <f t="shared" si="2"/>
        <v>-3472267.2199999997</v>
      </c>
      <c r="H58" s="5"/>
    </row>
    <row r="59" spans="1:8" outlineLevel="7" x14ac:dyDescent="0.25">
      <c r="A59" s="8" t="s">
        <v>37</v>
      </c>
      <c r="B59" s="7" t="s">
        <v>60</v>
      </c>
      <c r="C59" s="7" t="s">
        <v>72</v>
      </c>
      <c r="D59" s="7" t="s">
        <v>38</v>
      </c>
      <c r="E59" s="11">
        <v>0</v>
      </c>
      <c r="F59" s="11">
        <v>19350000</v>
      </c>
      <c r="G59" s="14">
        <f t="shared" si="2"/>
        <v>19350000</v>
      </c>
      <c r="H59" s="5"/>
    </row>
    <row r="60" spans="1:8" outlineLevel="7" x14ac:dyDescent="0.25">
      <c r="A60" s="8" t="s">
        <v>39</v>
      </c>
      <c r="B60" s="7" t="s">
        <v>60</v>
      </c>
      <c r="C60" s="7" t="s">
        <v>72</v>
      </c>
      <c r="D60" s="7" t="s">
        <v>40</v>
      </c>
      <c r="E60" s="11">
        <v>0</v>
      </c>
      <c r="F60" s="11">
        <v>19350000</v>
      </c>
      <c r="G60" s="14">
        <f t="shared" si="2"/>
        <v>19350000</v>
      </c>
      <c r="H60" s="5"/>
    </row>
    <row r="61" spans="1:8" ht="25.5" outlineLevel="5" x14ac:dyDescent="0.25">
      <c r="A61" s="8" t="s">
        <v>73</v>
      </c>
      <c r="B61" s="7" t="s">
        <v>60</v>
      </c>
      <c r="C61" s="7" t="s">
        <v>74</v>
      </c>
      <c r="D61" s="7"/>
      <c r="E61" s="11">
        <v>0</v>
      </c>
      <c r="F61" s="11">
        <v>540000</v>
      </c>
      <c r="G61" s="14">
        <f t="shared" si="2"/>
        <v>540000</v>
      </c>
      <c r="H61" s="5"/>
    </row>
    <row r="62" spans="1:8" ht="25.5" outlineLevel="6" x14ac:dyDescent="0.25">
      <c r="A62" s="8" t="s">
        <v>75</v>
      </c>
      <c r="B62" s="7" t="s">
        <v>60</v>
      </c>
      <c r="C62" s="7" t="s">
        <v>76</v>
      </c>
      <c r="D62" s="7"/>
      <c r="E62" s="11">
        <v>0</v>
      </c>
      <c r="F62" s="11">
        <v>540000</v>
      </c>
      <c r="G62" s="14">
        <f t="shared" si="2"/>
        <v>540000</v>
      </c>
      <c r="H62" s="5"/>
    </row>
    <row r="63" spans="1:8" ht="25.5" outlineLevel="7" x14ac:dyDescent="0.25">
      <c r="A63" s="8" t="s">
        <v>15</v>
      </c>
      <c r="B63" s="7" t="s">
        <v>60</v>
      </c>
      <c r="C63" s="7" t="s">
        <v>76</v>
      </c>
      <c r="D63" s="7" t="s">
        <v>16</v>
      </c>
      <c r="E63" s="11">
        <v>0</v>
      </c>
      <c r="F63" s="11">
        <v>540000</v>
      </c>
      <c r="G63" s="14">
        <f t="shared" si="2"/>
        <v>540000</v>
      </c>
      <c r="H63" s="5"/>
    </row>
    <row r="64" spans="1:8" ht="25.5" outlineLevel="7" x14ac:dyDescent="0.25">
      <c r="A64" s="8" t="s">
        <v>17</v>
      </c>
      <c r="B64" s="7" t="s">
        <v>60</v>
      </c>
      <c r="C64" s="7" t="s">
        <v>76</v>
      </c>
      <c r="D64" s="7" t="s">
        <v>18</v>
      </c>
      <c r="E64" s="11">
        <v>0</v>
      </c>
      <c r="F64" s="11">
        <v>540000</v>
      </c>
      <c r="G64" s="14">
        <f t="shared" si="2"/>
        <v>540000</v>
      </c>
      <c r="H64" s="5"/>
    </row>
    <row r="65" spans="1:8" ht="38.25" outlineLevel="5" x14ac:dyDescent="0.25">
      <c r="A65" s="8" t="s">
        <v>77</v>
      </c>
      <c r="B65" s="7" t="s">
        <v>60</v>
      </c>
      <c r="C65" s="7" t="s">
        <v>78</v>
      </c>
      <c r="D65" s="7"/>
      <c r="E65" s="11">
        <v>6361588.5499999998</v>
      </c>
      <c r="F65" s="11">
        <v>3389156.77</v>
      </c>
      <c r="G65" s="14">
        <f t="shared" si="2"/>
        <v>-2972431.78</v>
      </c>
      <c r="H65" s="5"/>
    </row>
    <row r="66" spans="1:8" ht="38.25" outlineLevel="6" x14ac:dyDescent="0.25">
      <c r="A66" s="8" t="s">
        <v>79</v>
      </c>
      <c r="B66" s="7" t="s">
        <v>60</v>
      </c>
      <c r="C66" s="7" t="s">
        <v>80</v>
      </c>
      <c r="D66" s="7"/>
      <c r="E66" s="11">
        <v>0</v>
      </c>
      <c r="F66" s="11">
        <v>1373405.22</v>
      </c>
      <c r="G66" s="14">
        <f t="shared" si="2"/>
        <v>1373405.22</v>
      </c>
      <c r="H66" s="5"/>
    </row>
    <row r="67" spans="1:8" ht="25.5" outlineLevel="7" x14ac:dyDescent="0.25">
      <c r="A67" s="8" t="s">
        <v>81</v>
      </c>
      <c r="B67" s="7" t="s">
        <v>60</v>
      </c>
      <c r="C67" s="7" t="s">
        <v>80</v>
      </c>
      <c r="D67" s="7" t="s">
        <v>82</v>
      </c>
      <c r="E67" s="11">
        <v>0</v>
      </c>
      <c r="F67" s="11">
        <v>1373405.22</v>
      </c>
      <c r="G67" s="14">
        <f t="shared" si="2"/>
        <v>1373405.22</v>
      </c>
      <c r="H67" s="5"/>
    </row>
    <row r="68" spans="1:8" outlineLevel="7" x14ac:dyDescent="0.25">
      <c r="A68" s="8" t="s">
        <v>83</v>
      </c>
      <c r="B68" s="7" t="s">
        <v>60</v>
      </c>
      <c r="C68" s="7" t="s">
        <v>80</v>
      </c>
      <c r="D68" s="7" t="s">
        <v>84</v>
      </c>
      <c r="E68" s="11">
        <v>0</v>
      </c>
      <c r="F68" s="11">
        <v>1373405.22</v>
      </c>
      <c r="G68" s="14">
        <f t="shared" si="2"/>
        <v>1373405.22</v>
      </c>
      <c r="H68" s="5"/>
    </row>
    <row r="69" spans="1:8" ht="25.5" outlineLevel="6" x14ac:dyDescent="0.25">
      <c r="A69" s="8" t="s">
        <v>85</v>
      </c>
      <c r="B69" s="7" t="s">
        <v>60</v>
      </c>
      <c r="C69" s="7" t="s">
        <v>86</v>
      </c>
      <c r="D69" s="7"/>
      <c r="E69" s="11">
        <v>6260800</v>
      </c>
      <c r="F69" s="11">
        <v>0</v>
      </c>
      <c r="G69" s="14">
        <f t="shared" si="2"/>
        <v>-6260800</v>
      </c>
      <c r="H69" s="5"/>
    </row>
    <row r="70" spans="1:8" ht="25.5" outlineLevel="7" x14ac:dyDescent="0.25">
      <c r="A70" s="8" t="s">
        <v>81</v>
      </c>
      <c r="B70" s="7" t="s">
        <v>60</v>
      </c>
      <c r="C70" s="7" t="s">
        <v>86</v>
      </c>
      <c r="D70" s="7" t="s">
        <v>82</v>
      </c>
      <c r="E70" s="11">
        <v>6260800</v>
      </c>
      <c r="F70" s="11">
        <v>0</v>
      </c>
      <c r="G70" s="14">
        <f t="shared" si="2"/>
        <v>-6260800</v>
      </c>
      <c r="H70" s="5"/>
    </row>
    <row r="71" spans="1:8" outlineLevel="7" x14ac:dyDescent="0.25">
      <c r="A71" s="8" t="s">
        <v>83</v>
      </c>
      <c r="B71" s="7" t="s">
        <v>60</v>
      </c>
      <c r="C71" s="7" t="s">
        <v>86</v>
      </c>
      <c r="D71" s="7" t="s">
        <v>84</v>
      </c>
      <c r="E71" s="11">
        <v>6260800</v>
      </c>
      <c r="F71" s="11">
        <v>0</v>
      </c>
      <c r="G71" s="14">
        <f t="shared" si="2"/>
        <v>-6260800</v>
      </c>
      <c r="H71" s="5"/>
    </row>
    <row r="72" spans="1:8" ht="25.5" outlineLevel="6" x14ac:dyDescent="0.25">
      <c r="A72" s="8" t="s">
        <v>87</v>
      </c>
      <c r="B72" s="7" t="s">
        <v>60</v>
      </c>
      <c r="C72" s="7" t="s">
        <v>88</v>
      </c>
      <c r="D72" s="7"/>
      <c r="E72" s="11">
        <v>100788.55</v>
      </c>
      <c r="F72" s="11">
        <v>2015751.55</v>
      </c>
      <c r="G72" s="14">
        <f t="shared" si="2"/>
        <v>1914963</v>
      </c>
      <c r="H72" s="5"/>
    </row>
    <row r="73" spans="1:8" ht="25.5" outlineLevel="7" x14ac:dyDescent="0.25">
      <c r="A73" s="8" t="s">
        <v>81</v>
      </c>
      <c r="B73" s="7" t="s">
        <v>60</v>
      </c>
      <c r="C73" s="7" t="s">
        <v>88</v>
      </c>
      <c r="D73" s="7" t="s">
        <v>82</v>
      </c>
      <c r="E73" s="11">
        <v>100788.55</v>
      </c>
      <c r="F73" s="11">
        <v>2015751.55</v>
      </c>
      <c r="G73" s="14">
        <f t="shared" si="2"/>
        <v>1914963</v>
      </c>
      <c r="H73" s="5"/>
    </row>
    <row r="74" spans="1:8" outlineLevel="7" x14ac:dyDescent="0.25">
      <c r="A74" s="8" t="s">
        <v>83</v>
      </c>
      <c r="B74" s="7" t="s">
        <v>60</v>
      </c>
      <c r="C74" s="7" t="s">
        <v>88</v>
      </c>
      <c r="D74" s="7" t="s">
        <v>84</v>
      </c>
      <c r="E74" s="11">
        <v>100788.55</v>
      </c>
      <c r="F74" s="11">
        <v>2015751.55</v>
      </c>
      <c r="G74" s="14">
        <f t="shared" si="2"/>
        <v>1914963</v>
      </c>
      <c r="H74" s="5"/>
    </row>
    <row r="75" spans="1:8" ht="25.5" outlineLevel="4" x14ac:dyDescent="0.25">
      <c r="A75" s="8" t="s">
        <v>89</v>
      </c>
      <c r="B75" s="7" t="s">
        <v>60</v>
      </c>
      <c r="C75" s="7" t="s">
        <v>90</v>
      </c>
      <c r="D75" s="7"/>
      <c r="E75" s="11">
        <v>133250</v>
      </c>
      <c r="F75" s="11">
        <v>1333250</v>
      </c>
      <c r="G75" s="14">
        <f t="shared" si="2"/>
        <v>1200000</v>
      </c>
      <c r="H75" s="5"/>
    </row>
    <row r="76" spans="1:8" ht="38.25" outlineLevel="5" x14ac:dyDescent="0.25">
      <c r="A76" s="8" t="s">
        <v>91</v>
      </c>
      <c r="B76" s="7" t="s">
        <v>60</v>
      </c>
      <c r="C76" s="7" t="s">
        <v>92</v>
      </c>
      <c r="D76" s="7"/>
      <c r="E76" s="11">
        <v>133250</v>
      </c>
      <c r="F76" s="11">
        <v>1333250</v>
      </c>
      <c r="G76" s="14">
        <f t="shared" si="2"/>
        <v>1200000</v>
      </c>
      <c r="H76" s="5"/>
    </row>
    <row r="77" spans="1:8" ht="25.5" outlineLevel="6" x14ac:dyDescent="0.25">
      <c r="A77" s="8" t="s">
        <v>93</v>
      </c>
      <c r="B77" s="7" t="s">
        <v>60</v>
      </c>
      <c r="C77" s="7" t="s">
        <v>94</v>
      </c>
      <c r="D77" s="7"/>
      <c r="E77" s="11">
        <v>0</v>
      </c>
      <c r="F77" s="11">
        <v>1200000</v>
      </c>
      <c r="G77" s="14">
        <f t="shared" si="2"/>
        <v>1200000</v>
      </c>
      <c r="H77" s="5"/>
    </row>
    <row r="78" spans="1:8" ht="25.5" outlineLevel="7" x14ac:dyDescent="0.25">
      <c r="A78" s="8" t="s">
        <v>15</v>
      </c>
      <c r="B78" s="7" t="s">
        <v>60</v>
      </c>
      <c r="C78" s="7" t="s">
        <v>94</v>
      </c>
      <c r="D78" s="7" t="s">
        <v>16</v>
      </c>
      <c r="E78" s="11">
        <v>0</v>
      </c>
      <c r="F78" s="11">
        <v>1200000</v>
      </c>
      <c r="G78" s="14">
        <f t="shared" si="2"/>
        <v>1200000</v>
      </c>
      <c r="H78" s="5"/>
    </row>
    <row r="79" spans="1:8" ht="25.5" outlineLevel="7" x14ac:dyDescent="0.25">
      <c r="A79" s="8" t="s">
        <v>17</v>
      </c>
      <c r="B79" s="7" t="s">
        <v>60</v>
      </c>
      <c r="C79" s="7" t="s">
        <v>94</v>
      </c>
      <c r="D79" s="7" t="s">
        <v>18</v>
      </c>
      <c r="E79" s="11">
        <v>0</v>
      </c>
      <c r="F79" s="11">
        <v>1200000</v>
      </c>
      <c r="G79" s="14">
        <f t="shared" si="2"/>
        <v>1200000</v>
      </c>
      <c r="H79" s="5"/>
    </row>
    <row r="80" spans="1:8" outlineLevel="2" x14ac:dyDescent="0.25">
      <c r="A80" s="8" t="s">
        <v>95</v>
      </c>
      <c r="B80" s="7" t="s">
        <v>96</v>
      </c>
      <c r="C80" s="7"/>
      <c r="D80" s="7"/>
      <c r="E80" s="11">
        <v>2641341</v>
      </c>
      <c r="F80" s="11">
        <v>2701341</v>
      </c>
      <c r="G80" s="14">
        <f t="shared" ref="G80:G85" si="3">F80-E80</f>
        <v>60000</v>
      </c>
      <c r="H80" s="5"/>
    </row>
    <row r="81" spans="1:8" ht="38.25" outlineLevel="3" x14ac:dyDescent="0.25">
      <c r="A81" s="8" t="s">
        <v>97</v>
      </c>
      <c r="B81" s="7" t="s">
        <v>96</v>
      </c>
      <c r="C81" s="7" t="s">
        <v>98</v>
      </c>
      <c r="D81" s="7"/>
      <c r="E81" s="11">
        <v>2527591</v>
      </c>
      <c r="F81" s="11">
        <v>2587591</v>
      </c>
      <c r="G81" s="14">
        <f t="shared" si="3"/>
        <v>60000</v>
      </c>
      <c r="H81" s="5"/>
    </row>
    <row r="82" spans="1:8" ht="38.25" outlineLevel="5" x14ac:dyDescent="0.25">
      <c r="A82" s="8" t="s">
        <v>99</v>
      </c>
      <c r="B82" s="7" t="s">
        <v>96</v>
      </c>
      <c r="C82" s="7" t="s">
        <v>100</v>
      </c>
      <c r="D82" s="7"/>
      <c r="E82" s="11">
        <v>2527591</v>
      </c>
      <c r="F82" s="11">
        <v>2587591</v>
      </c>
      <c r="G82" s="14">
        <f t="shared" si="3"/>
        <v>60000</v>
      </c>
      <c r="H82" s="5"/>
    </row>
    <row r="83" spans="1:8" ht="25.5" outlineLevel="6" x14ac:dyDescent="0.25">
      <c r="A83" s="8" t="s">
        <v>101</v>
      </c>
      <c r="B83" s="7" t="s">
        <v>96</v>
      </c>
      <c r="C83" s="7" t="s">
        <v>102</v>
      </c>
      <c r="D83" s="7"/>
      <c r="E83" s="11">
        <v>813591</v>
      </c>
      <c r="F83" s="11">
        <v>873591</v>
      </c>
      <c r="G83" s="14">
        <f t="shared" si="3"/>
        <v>60000</v>
      </c>
      <c r="H83" s="5"/>
    </row>
    <row r="84" spans="1:8" ht="25.5" outlineLevel="7" x14ac:dyDescent="0.25">
      <c r="A84" s="8" t="s">
        <v>15</v>
      </c>
      <c r="B84" s="7" t="s">
        <v>96</v>
      </c>
      <c r="C84" s="7" t="s">
        <v>102</v>
      </c>
      <c r="D84" s="7" t="s">
        <v>16</v>
      </c>
      <c r="E84" s="11">
        <v>813591</v>
      </c>
      <c r="F84" s="11">
        <v>873591</v>
      </c>
      <c r="G84" s="14">
        <f t="shared" si="3"/>
        <v>60000</v>
      </c>
      <c r="H84" s="5"/>
    </row>
    <row r="85" spans="1:8" ht="25.5" outlineLevel="7" x14ac:dyDescent="0.25">
      <c r="A85" s="8" t="s">
        <v>17</v>
      </c>
      <c r="B85" s="7" t="s">
        <v>96</v>
      </c>
      <c r="C85" s="7" t="s">
        <v>102</v>
      </c>
      <c r="D85" s="7" t="s">
        <v>18</v>
      </c>
      <c r="E85" s="11">
        <v>813591</v>
      </c>
      <c r="F85" s="11">
        <v>873591</v>
      </c>
      <c r="G85" s="14">
        <f t="shared" si="3"/>
        <v>60000</v>
      </c>
      <c r="H85" s="5"/>
    </row>
    <row r="86" spans="1:8" s="24" customFormat="1" outlineLevel="1" x14ac:dyDescent="0.25">
      <c r="A86" s="20" t="s">
        <v>103</v>
      </c>
      <c r="B86" s="21" t="s">
        <v>104</v>
      </c>
      <c r="C86" s="21"/>
      <c r="D86" s="21"/>
      <c r="E86" s="22">
        <v>181792239.50999999</v>
      </c>
      <c r="F86" s="22">
        <v>182123921.50999999</v>
      </c>
      <c r="G86" s="16">
        <f>G87+G94</f>
        <v>181682</v>
      </c>
      <c r="H86" s="23"/>
    </row>
    <row r="87" spans="1:8" outlineLevel="2" x14ac:dyDescent="0.25">
      <c r="A87" s="8" t="s">
        <v>145</v>
      </c>
      <c r="B87" s="7" t="s">
        <v>146</v>
      </c>
      <c r="C87" s="7"/>
      <c r="D87" s="7"/>
      <c r="E87" s="11">
        <v>134905004</v>
      </c>
      <c r="F87" s="11">
        <v>135105004</v>
      </c>
      <c r="G87" s="14">
        <f t="shared" ref="G87:G93" si="4">F87-E87</f>
        <v>200000</v>
      </c>
      <c r="H87" s="5"/>
    </row>
    <row r="88" spans="1:8" ht="25.5" outlineLevel="2" x14ac:dyDescent="0.25">
      <c r="A88" s="8" t="s">
        <v>137</v>
      </c>
      <c r="B88" s="7" t="s">
        <v>146</v>
      </c>
      <c r="C88" s="7" t="s">
        <v>138</v>
      </c>
      <c r="D88" s="7"/>
      <c r="E88" s="11"/>
      <c r="F88" s="11"/>
      <c r="G88" s="14">
        <v>200000</v>
      </c>
      <c r="H88" s="5"/>
    </row>
    <row r="89" spans="1:8" ht="25.5" outlineLevel="4" x14ac:dyDescent="0.25">
      <c r="A89" s="8" t="s">
        <v>139</v>
      </c>
      <c r="B89" s="7" t="s">
        <v>146</v>
      </c>
      <c r="C89" s="7" t="s">
        <v>140</v>
      </c>
      <c r="D89" s="7"/>
      <c r="E89" s="11">
        <v>28127400</v>
      </c>
      <c r="F89" s="11">
        <v>28327400</v>
      </c>
      <c r="G89" s="14">
        <f t="shared" si="4"/>
        <v>200000</v>
      </c>
      <c r="H89" s="5"/>
    </row>
    <row r="90" spans="1:8" ht="25.5" outlineLevel="5" x14ac:dyDescent="0.25">
      <c r="A90" s="8" t="s">
        <v>141</v>
      </c>
      <c r="B90" s="7" t="s">
        <v>146</v>
      </c>
      <c r="C90" s="7" t="s">
        <v>142</v>
      </c>
      <c r="D90" s="7"/>
      <c r="E90" s="11">
        <v>22415000</v>
      </c>
      <c r="F90" s="11">
        <v>22615000</v>
      </c>
      <c r="G90" s="14">
        <f t="shared" si="4"/>
        <v>200000</v>
      </c>
      <c r="H90" s="5"/>
    </row>
    <row r="91" spans="1:8" outlineLevel="6" x14ac:dyDescent="0.25">
      <c r="A91" s="8" t="s">
        <v>143</v>
      </c>
      <c r="B91" s="7" t="s">
        <v>146</v>
      </c>
      <c r="C91" s="7" t="s">
        <v>144</v>
      </c>
      <c r="D91" s="7"/>
      <c r="E91" s="11">
        <v>2212980</v>
      </c>
      <c r="F91" s="11">
        <v>2412980</v>
      </c>
      <c r="G91" s="14">
        <f t="shared" si="4"/>
        <v>200000</v>
      </c>
      <c r="H91" s="5"/>
    </row>
    <row r="92" spans="1:8" ht="25.5" outlineLevel="7" x14ac:dyDescent="0.25">
      <c r="A92" s="8" t="s">
        <v>15</v>
      </c>
      <c r="B92" s="7" t="s">
        <v>146</v>
      </c>
      <c r="C92" s="7" t="s">
        <v>144</v>
      </c>
      <c r="D92" s="7" t="s">
        <v>16</v>
      </c>
      <c r="E92" s="11">
        <v>2212980</v>
      </c>
      <c r="F92" s="11">
        <v>2412980</v>
      </c>
      <c r="G92" s="14">
        <f t="shared" si="4"/>
        <v>200000</v>
      </c>
      <c r="H92" s="5"/>
    </row>
    <row r="93" spans="1:8" ht="25.5" outlineLevel="7" x14ac:dyDescent="0.25">
      <c r="A93" s="8" t="s">
        <v>17</v>
      </c>
      <c r="B93" s="7" t="s">
        <v>146</v>
      </c>
      <c r="C93" s="7" t="s">
        <v>144</v>
      </c>
      <c r="D93" s="7" t="s">
        <v>18</v>
      </c>
      <c r="E93" s="11">
        <v>2212980</v>
      </c>
      <c r="F93" s="11">
        <v>2412980</v>
      </c>
      <c r="G93" s="14">
        <f t="shared" si="4"/>
        <v>200000</v>
      </c>
      <c r="H93" s="5"/>
    </row>
    <row r="94" spans="1:8" outlineLevel="2" x14ac:dyDescent="0.25">
      <c r="A94" s="8" t="s">
        <v>105</v>
      </c>
      <c r="B94" s="7" t="s">
        <v>106</v>
      </c>
      <c r="C94" s="7"/>
      <c r="D94" s="7"/>
      <c r="E94" s="11">
        <v>686285</v>
      </c>
      <c r="F94" s="11">
        <v>817967</v>
      </c>
      <c r="G94" s="14">
        <v>-18318</v>
      </c>
      <c r="H94" s="5"/>
    </row>
    <row r="95" spans="1:8" ht="25.5" outlineLevel="3" x14ac:dyDescent="0.25">
      <c r="A95" s="8" t="s">
        <v>137</v>
      </c>
      <c r="B95" s="7" t="s">
        <v>106</v>
      </c>
      <c r="C95" s="7" t="s">
        <v>138</v>
      </c>
      <c r="D95" s="7"/>
      <c r="E95" s="11">
        <v>686285</v>
      </c>
      <c r="F95" s="11">
        <v>667967</v>
      </c>
      <c r="G95" s="14">
        <f t="shared" ref="G95:G100" si="5">F95-E95</f>
        <v>-18318</v>
      </c>
      <c r="H95" s="5"/>
    </row>
    <row r="96" spans="1:8" ht="25.5" outlineLevel="4" x14ac:dyDescent="0.25">
      <c r="A96" s="8" t="s">
        <v>147</v>
      </c>
      <c r="B96" s="7" t="s">
        <v>106</v>
      </c>
      <c r="C96" s="7" t="s">
        <v>148</v>
      </c>
      <c r="D96" s="7"/>
      <c r="E96" s="11">
        <v>686285</v>
      </c>
      <c r="F96" s="11">
        <v>667967</v>
      </c>
      <c r="G96" s="14">
        <f t="shared" si="5"/>
        <v>-18318</v>
      </c>
      <c r="H96" s="5"/>
    </row>
    <row r="97" spans="1:8" ht="25.5" outlineLevel="5" x14ac:dyDescent="0.25">
      <c r="A97" s="8" t="s">
        <v>149</v>
      </c>
      <c r="B97" s="7" t="s">
        <v>106</v>
      </c>
      <c r="C97" s="7" t="s">
        <v>150</v>
      </c>
      <c r="D97" s="7"/>
      <c r="E97" s="11">
        <v>686285</v>
      </c>
      <c r="F97" s="11">
        <v>667967</v>
      </c>
      <c r="G97" s="14">
        <f t="shared" si="5"/>
        <v>-18318</v>
      </c>
      <c r="H97" s="5"/>
    </row>
    <row r="98" spans="1:8" ht="25.5" outlineLevel="6" x14ac:dyDescent="0.25">
      <c r="A98" s="8" t="s">
        <v>151</v>
      </c>
      <c r="B98" s="7" t="s">
        <v>106</v>
      </c>
      <c r="C98" s="7" t="s">
        <v>152</v>
      </c>
      <c r="D98" s="7"/>
      <c r="E98" s="11">
        <v>627824</v>
      </c>
      <c r="F98" s="11">
        <v>609506</v>
      </c>
      <c r="G98" s="14">
        <f t="shared" si="5"/>
        <v>-18318</v>
      </c>
      <c r="H98" s="5"/>
    </row>
    <row r="99" spans="1:8" ht="25.5" outlineLevel="7" x14ac:dyDescent="0.25">
      <c r="A99" s="8" t="s">
        <v>15</v>
      </c>
      <c r="B99" s="7" t="s">
        <v>106</v>
      </c>
      <c r="C99" s="7" t="s">
        <v>152</v>
      </c>
      <c r="D99" s="7" t="s">
        <v>16</v>
      </c>
      <c r="E99" s="11">
        <v>627824</v>
      </c>
      <c r="F99" s="11">
        <v>609506</v>
      </c>
      <c r="G99" s="14">
        <f t="shared" si="5"/>
        <v>-18318</v>
      </c>
      <c r="H99" s="5"/>
    </row>
    <row r="100" spans="1:8" ht="25.5" outlineLevel="7" x14ac:dyDescent="0.25">
      <c r="A100" s="8" t="s">
        <v>17</v>
      </c>
      <c r="B100" s="7" t="s">
        <v>106</v>
      </c>
      <c r="C100" s="7" t="s">
        <v>152</v>
      </c>
      <c r="D100" s="7" t="s">
        <v>18</v>
      </c>
      <c r="E100" s="11">
        <v>627824</v>
      </c>
      <c r="F100" s="11">
        <v>609506</v>
      </c>
      <c r="G100" s="14">
        <f t="shared" si="5"/>
        <v>-18318</v>
      </c>
      <c r="H100" s="5"/>
    </row>
    <row r="101" spans="1:8" s="24" customFormat="1" outlineLevel="1" x14ac:dyDescent="0.25">
      <c r="A101" s="20" t="s">
        <v>107</v>
      </c>
      <c r="B101" s="21" t="s">
        <v>108</v>
      </c>
      <c r="C101" s="21"/>
      <c r="D101" s="21"/>
      <c r="E101" s="22">
        <v>0</v>
      </c>
      <c r="F101" s="22">
        <v>600000</v>
      </c>
      <c r="G101" s="16">
        <f>G102</f>
        <v>1415000</v>
      </c>
      <c r="H101" s="23"/>
    </row>
    <row r="102" spans="1:8" outlineLevel="2" x14ac:dyDescent="0.25">
      <c r="A102" s="8" t="s">
        <v>109</v>
      </c>
      <c r="B102" s="7" t="s">
        <v>110</v>
      </c>
      <c r="C102" s="7"/>
      <c r="D102" s="7"/>
      <c r="E102" s="11">
        <v>0</v>
      </c>
      <c r="F102" s="11">
        <v>600000</v>
      </c>
      <c r="G102" s="14">
        <f>G103+G116</f>
        <v>1415000</v>
      </c>
      <c r="H102" s="5"/>
    </row>
    <row r="103" spans="1:8" ht="25.5" outlineLevel="3" x14ac:dyDescent="0.25">
      <c r="A103" s="8" t="s">
        <v>123</v>
      </c>
      <c r="B103" s="7" t="s">
        <v>110</v>
      </c>
      <c r="C103" s="7" t="s">
        <v>124</v>
      </c>
      <c r="D103" s="7"/>
      <c r="E103" s="11">
        <v>11221590</v>
      </c>
      <c r="F103" s="11">
        <v>12036590</v>
      </c>
      <c r="G103" s="14">
        <f t="shared" ref="G103:G115" si="6">F103-E103</f>
        <v>815000</v>
      </c>
      <c r="H103" s="5"/>
    </row>
    <row r="104" spans="1:8" ht="25.5" outlineLevel="4" x14ac:dyDescent="0.25">
      <c r="A104" s="8" t="s">
        <v>125</v>
      </c>
      <c r="B104" s="7" t="s">
        <v>110</v>
      </c>
      <c r="C104" s="7" t="s">
        <v>126</v>
      </c>
      <c r="D104" s="7"/>
      <c r="E104" s="11">
        <v>4696645</v>
      </c>
      <c r="F104" s="11">
        <v>5511645</v>
      </c>
      <c r="G104" s="14">
        <f t="shared" si="6"/>
        <v>815000</v>
      </c>
      <c r="H104" s="5"/>
    </row>
    <row r="105" spans="1:8" ht="25.5" outlineLevel="5" x14ac:dyDescent="0.25">
      <c r="A105" s="8" t="s">
        <v>127</v>
      </c>
      <c r="B105" s="7" t="s">
        <v>110</v>
      </c>
      <c r="C105" s="7" t="s">
        <v>128</v>
      </c>
      <c r="D105" s="7"/>
      <c r="E105" s="11">
        <v>4696645</v>
      </c>
      <c r="F105" s="11">
        <v>4861645</v>
      </c>
      <c r="G105" s="14">
        <f t="shared" si="6"/>
        <v>165000</v>
      </c>
      <c r="H105" s="5"/>
    </row>
    <row r="106" spans="1:8" outlineLevel="6" x14ac:dyDescent="0.25">
      <c r="A106" s="8" t="s">
        <v>129</v>
      </c>
      <c r="B106" s="7" t="s">
        <v>110</v>
      </c>
      <c r="C106" s="7" t="s">
        <v>130</v>
      </c>
      <c r="D106" s="7"/>
      <c r="E106" s="11">
        <v>4398645</v>
      </c>
      <c r="F106" s="11">
        <v>4333645</v>
      </c>
      <c r="G106" s="14">
        <f t="shared" si="6"/>
        <v>-65000</v>
      </c>
      <c r="H106" s="5"/>
    </row>
    <row r="107" spans="1:8" ht="25.5" outlineLevel="7" x14ac:dyDescent="0.25">
      <c r="A107" s="8" t="s">
        <v>15</v>
      </c>
      <c r="B107" s="7" t="s">
        <v>110</v>
      </c>
      <c r="C107" s="7" t="s">
        <v>130</v>
      </c>
      <c r="D107" s="7" t="s">
        <v>16</v>
      </c>
      <c r="E107" s="11">
        <v>1793300</v>
      </c>
      <c r="F107" s="11">
        <v>1728300</v>
      </c>
      <c r="G107" s="14">
        <f t="shared" si="6"/>
        <v>-65000</v>
      </c>
      <c r="H107" s="5"/>
    </row>
    <row r="108" spans="1:8" ht="25.5" outlineLevel="7" x14ac:dyDescent="0.25">
      <c r="A108" s="8" t="s">
        <v>17</v>
      </c>
      <c r="B108" s="7" t="s">
        <v>110</v>
      </c>
      <c r="C108" s="7" t="s">
        <v>130</v>
      </c>
      <c r="D108" s="7" t="s">
        <v>18</v>
      </c>
      <c r="E108" s="11">
        <v>1793300</v>
      </c>
      <c r="F108" s="11">
        <v>1728300</v>
      </c>
      <c r="G108" s="14">
        <f t="shared" si="6"/>
        <v>-65000</v>
      </c>
      <c r="H108" s="5"/>
    </row>
    <row r="109" spans="1:8" ht="25.5" outlineLevel="6" x14ac:dyDescent="0.25">
      <c r="A109" s="8" t="s">
        <v>131</v>
      </c>
      <c r="B109" s="7" t="s">
        <v>110</v>
      </c>
      <c r="C109" s="7" t="s">
        <v>132</v>
      </c>
      <c r="D109" s="7"/>
      <c r="E109" s="11">
        <v>298000</v>
      </c>
      <c r="F109" s="11">
        <v>528000</v>
      </c>
      <c r="G109" s="14">
        <f t="shared" si="6"/>
        <v>230000</v>
      </c>
      <c r="H109" s="5"/>
    </row>
    <row r="110" spans="1:8" ht="25.5" outlineLevel="7" x14ac:dyDescent="0.25">
      <c r="A110" s="8" t="s">
        <v>15</v>
      </c>
      <c r="B110" s="7" t="s">
        <v>110</v>
      </c>
      <c r="C110" s="7" t="s">
        <v>132</v>
      </c>
      <c r="D110" s="7" t="s">
        <v>16</v>
      </c>
      <c r="E110" s="11">
        <v>298000</v>
      </c>
      <c r="F110" s="11">
        <v>528000</v>
      </c>
      <c r="G110" s="14">
        <f t="shared" si="6"/>
        <v>230000</v>
      </c>
      <c r="H110" s="5"/>
    </row>
    <row r="111" spans="1:8" ht="25.5" outlineLevel="7" x14ac:dyDescent="0.25">
      <c r="A111" s="8" t="s">
        <v>17</v>
      </c>
      <c r="B111" s="7" t="s">
        <v>110</v>
      </c>
      <c r="C111" s="7" t="s">
        <v>132</v>
      </c>
      <c r="D111" s="7" t="s">
        <v>18</v>
      </c>
      <c r="E111" s="11">
        <v>298000</v>
      </c>
      <c r="F111" s="11">
        <v>528000</v>
      </c>
      <c r="G111" s="14">
        <f t="shared" si="6"/>
        <v>230000</v>
      </c>
      <c r="H111" s="5"/>
    </row>
    <row r="112" spans="1:8" ht="25.5" outlineLevel="5" x14ac:dyDescent="0.25">
      <c r="A112" s="8" t="s">
        <v>133</v>
      </c>
      <c r="B112" s="7" t="s">
        <v>110</v>
      </c>
      <c r="C112" s="7" t="s">
        <v>134</v>
      </c>
      <c r="D112" s="7"/>
      <c r="E112" s="11">
        <v>0</v>
      </c>
      <c r="F112" s="11">
        <v>650000</v>
      </c>
      <c r="G112" s="14">
        <f t="shared" si="6"/>
        <v>650000</v>
      </c>
      <c r="H112" s="5"/>
    </row>
    <row r="113" spans="1:8" ht="38.25" outlineLevel="6" x14ac:dyDescent="0.25">
      <c r="A113" s="8" t="s">
        <v>135</v>
      </c>
      <c r="B113" s="7" t="s">
        <v>110</v>
      </c>
      <c r="C113" s="7" t="s">
        <v>136</v>
      </c>
      <c r="D113" s="7"/>
      <c r="E113" s="11">
        <v>0</v>
      </c>
      <c r="F113" s="11">
        <v>650000</v>
      </c>
      <c r="G113" s="14">
        <f t="shared" si="6"/>
        <v>650000</v>
      </c>
      <c r="H113" s="5"/>
    </row>
    <row r="114" spans="1:8" ht="25.5" outlineLevel="7" x14ac:dyDescent="0.25">
      <c r="A114" s="8" t="s">
        <v>15</v>
      </c>
      <c r="B114" s="7" t="s">
        <v>110</v>
      </c>
      <c r="C114" s="7" t="s">
        <v>136</v>
      </c>
      <c r="D114" s="7" t="s">
        <v>16</v>
      </c>
      <c r="E114" s="11">
        <v>0</v>
      </c>
      <c r="F114" s="11">
        <v>650000</v>
      </c>
      <c r="G114" s="14">
        <f t="shared" si="6"/>
        <v>650000</v>
      </c>
      <c r="H114" s="5"/>
    </row>
    <row r="115" spans="1:8" ht="25.5" outlineLevel="7" x14ac:dyDescent="0.25">
      <c r="A115" s="8" t="s">
        <v>17</v>
      </c>
      <c r="B115" s="7" t="s">
        <v>110</v>
      </c>
      <c r="C115" s="7" t="s">
        <v>136</v>
      </c>
      <c r="D115" s="7" t="s">
        <v>18</v>
      </c>
      <c r="E115" s="11">
        <v>0</v>
      </c>
      <c r="F115" s="11">
        <v>650000</v>
      </c>
      <c r="G115" s="14">
        <f t="shared" si="6"/>
        <v>650000</v>
      </c>
      <c r="H115" s="5"/>
    </row>
    <row r="116" spans="1:8" ht="38.25" outlineLevel="3" x14ac:dyDescent="0.25">
      <c r="A116" s="8" t="s">
        <v>12</v>
      </c>
      <c r="B116" s="7" t="s">
        <v>110</v>
      </c>
      <c r="C116" s="7" t="s">
        <v>13</v>
      </c>
      <c r="D116" s="7"/>
      <c r="E116" s="11">
        <v>0</v>
      </c>
      <c r="F116" s="11">
        <v>600000</v>
      </c>
      <c r="G116" s="14">
        <f t="shared" ref="G116:G121" si="7">F116-E116</f>
        <v>600000</v>
      </c>
      <c r="H116" s="5"/>
    </row>
    <row r="117" spans="1:8" outlineLevel="5" x14ac:dyDescent="0.25">
      <c r="A117" s="8" t="s">
        <v>23</v>
      </c>
      <c r="B117" s="7" t="s">
        <v>110</v>
      </c>
      <c r="C117" s="7" t="s">
        <v>24</v>
      </c>
      <c r="D117" s="7"/>
      <c r="E117" s="11">
        <v>0</v>
      </c>
      <c r="F117" s="11">
        <v>600000</v>
      </c>
      <c r="G117" s="14">
        <f t="shared" si="7"/>
        <v>600000</v>
      </c>
      <c r="H117" s="5"/>
    </row>
    <row r="118" spans="1:8" outlineLevel="6" x14ac:dyDescent="0.25">
      <c r="A118" s="8" t="s">
        <v>25</v>
      </c>
      <c r="B118" s="7" t="s">
        <v>110</v>
      </c>
      <c r="C118" s="7" t="s">
        <v>26</v>
      </c>
      <c r="D118" s="7"/>
      <c r="E118" s="11">
        <v>0</v>
      </c>
      <c r="F118" s="11">
        <v>600000</v>
      </c>
      <c r="G118" s="14">
        <f t="shared" si="7"/>
        <v>600000</v>
      </c>
      <c r="H118" s="5"/>
    </row>
    <row r="119" spans="1:8" outlineLevel="7" x14ac:dyDescent="0.25">
      <c r="A119" s="8" t="s">
        <v>37</v>
      </c>
      <c r="B119" s="7" t="s">
        <v>110</v>
      </c>
      <c r="C119" s="7" t="s">
        <v>26</v>
      </c>
      <c r="D119" s="7" t="s">
        <v>38</v>
      </c>
      <c r="E119" s="11">
        <v>0</v>
      </c>
      <c r="F119" s="11">
        <v>600000</v>
      </c>
      <c r="G119" s="14">
        <f t="shared" si="7"/>
        <v>600000</v>
      </c>
      <c r="H119" s="5"/>
    </row>
    <row r="120" spans="1:8" outlineLevel="7" x14ac:dyDescent="0.25">
      <c r="A120" s="8" t="s">
        <v>39</v>
      </c>
      <c r="B120" s="7" t="s">
        <v>110</v>
      </c>
      <c r="C120" s="7" t="s">
        <v>26</v>
      </c>
      <c r="D120" s="7" t="s">
        <v>40</v>
      </c>
      <c r="E120" s="11">
        <v>0</v>
      </c>
      <c r="F120" s="11">
        <v>600000</v>
      </c>
      <c r="G120" s="14">
        <f t="shared" si="7"/>
        <v>600000</v>
      </c>
      <c r="H120" s="5"/>
    </row>
    <row r="121" spans="1:8" s="24" customFormat="1" outlineLevel="1" x14ac:dyDescent="0.25">
      <c r="A121" s="20" t="s">
        <v>111</v>
      </c>
      <c r="B121" s="21" t="s">
        <v>112</v>
      </c>
      <c r="C121" s="21"/>
      <c r="D121" s="21"/>
      <c r="E121" s="22">
        <v>73991055</v>
      </c>
      <c r="F121" s="22">
        <v>74154336</v>
      </c>
      <c r="G121" s="16">
        <f t="shared" si="7"/>
        <v>163281</v>
      </c>
      <c r="H121" s="23"/>
    </row>
    <row r="122" spans="1:8" outlineLevel="2" x14ac:dyDescent="0.25">
      <c r="A122" s="8" t="s">
        <v>113</v>
      </c>
      <c r="B122" s="7" t="s">
        <v>114</v>
      </c>
      <c r="C122" s="7"/>
      <c r="D122" s="7"/>
      <c r="E122" s="11">
        <v>46729422</v>
      </c>
      <c r="F122" s="11">
        <v>47179292</v>
      </c>
      <c r="G122" s="14">
        <v>163281</v>
      </c>
      <c r="H122" s="5"/>
    </row>
    <row r="123" spans="1:8" ht="25.5" outlineLevel="3" x14ac:dyDescent="0.25">
      <c r="A123" s="8" t="s">
        <v>115</v>
      </c>
      <c r="B123" s="7" t="s">
        <v>114</v>
      </c>
      <c r="C123" s="7" t="s">
        <v>116</v>
      </c>
      <c r="D123" s="7"/>
      <c r="E123" s="11">
        <v>35192709</v>
      </c>
      <c r="F123" s="11">
        <v>35355990</v>
      </c>
      <c r="G123" s="14">
        <f>F123-E123</f>
        <v>163281</v>
      </c>
      <c r="H123" s="5"/>
    </row>
    <row r="124" spans="1:8" ht="41.25" customHeight="1" outlineLevel="5" x14ac:dyDescent="0.25">
      <c r="A124" s="8" t="s">
        <v>117</v>
      </c>
      <c r="B124" s="7" t="s">
        <v>114</v>
      </c>
      <c r="C124" s="7" t="s">
        <v>118</v>
      </c>
      <c r="D124" s="7"/>
      <c r="E124" s="11">
        <v>34660540</v>
      </c>
      <c r="F124" s="11">
        <v>34823821</v>
      </c>
      <c r="G124" s="14">
        <f>F124-E124</f>
        <v>163281</v>
      </c>
      <c r="H124" s="5"/>
    </row>
    <row r="125" spans="1:8" ht="25.5" outlineLevel="6" x14ac:dyDescent="0.25">
      <c r="A125" s="8" t="s">
        <v>121</v>
      </c>
      <c r="B125" s="7" t="s">
        <v>114</v>
      </c>
      <c r="C125" s="7" t="s">
        <v>122</v>
      </c>
      <c r="D125" s="7"/>
      <c r="E125" s="11">
        <v>1150072</v>
      </c>
      <c r="F125" s="11">
        <v>1275188</v>
      </c>
      <c r="G125" s="14">
        <v>163281</v>
      </c>
      <c r="H125" s="5"/>
    </row>
    <row r="126" spans="1:8" outlineLevel="7" x14ac:dyDescent="0.25">
      <c r="A126" s="8" t="s">
        <v>33</v>
      </c>
      <c r="B126" s="7" t="s">
        <v>114</v>
      </c>
      <c r="C126" s="7" t="s">
        <v>122</v>
      </c>
      <c r="D126" s="7" t="s">
        <v>34</v>
      </c>
      <c r="E126" s="11">
        <v>1150072</v>
      </c>
      <c r="F126" s="11">
        <v>1275188</v>
      </c>
      <c r="G126" s="14">
        <v>163281</v>
      </c>
      <c r="H126" s="5"/>
    </row>
    <row r="127" spans="1:8" outlineLevel="7" x14ac:dyDescent="0.25">
      <c r="A127" s="8" t="s">
        <v>119</v>
      </c>
      <c r="B127" s="7" t="s">
        <v>114</v>
      </c>
      <c r="C127" s="7" t="s">
        <v>122</v>
      </c>
      <c r="D127" s="7" t="s">
        <v>120</v>
      </c>
      <c r="E127" s="11">
        <v>1150072</v>
      </c>
      <c r="F127" s="11">
        <v>1275188</v>
      </c>
      <c r="G127" s="14">
        <v>163281</v>
      </c>
      <c r="H127" s="5"/>
    </row>
    <row r="128" spans="1:8" ht="25.5" customHeight="1" x14ac:dyDescent="0.25">
      <c r="A128" s="17" t="s">
        <v>153</v>
      </c>
      <c r="B128" s="17"/>
      <c r="C128" s="17"/>
      <c r="D128" s="17"/>
      <c r="E128" s="18">
        <v>408516325.50999999</v>
      </c>
      <c r="F128" s="18">
        <v>441137884.50999999</v>
      </c>
      <c r="G128" s="19">
        <f>G14+G40+G47+G86+G101+G121</f>
        <v>2289926</v>
      </c>
      <c r="H128" s="5"/>
    </row>
    <row r="129" spans="1:8" ht="12.75" customHeight="1" x14ac:dyDescent="0.25">
      <c r="A129" s="9"/>
      <c r="B129" s="9"/>
      <c r="C129" s="9"/>
      <c r="D129" s="9"/>
      <c r="E129" s="12"/>
      <c r="F129" s="12"/>
      <c r="G129" s="12"/>
      <c r="H129" s="2"/>
    </row>
    <row r="130" spans="1:8" ht="12.75" customHeight="1" x14ac:dyDescent="0.25">
      <c r="A130" s="32"/>
      <c r="B130" s="33"/>
      <c r="C130" s="33"/>
      <c r="D130" s="32"/>
      <c r="E130" s="33"/>
      <c r="F130" s="33"/>
      <c r="G130" s="33"/>
      <c r="H130" s="33"/>
    </row>
  </sheetData>
  <mergeCells count="19">
    <mergeCell ref="B6:G6"/>
    <mergeCell ref="A130:C130"/>
    <mergeCell ref="D130:H130"/>
    <mergeCell ref="A8:G8"/>
    <mergeCell ref="A9:G9"/>
    <mergeCell ref="A10:G10"/>
    <mergeCell ref="A11:A12"/>
    <mergeCell ref="D7:G7"/>
    <mergeCell ref="G11:G12"/>
    <mergeCell ref="A5:G5"/>
    <mergeCell ref="A4:G4"/>
    <mergeCell ref="F1:G1"/>
    <mergeCell ref="B11:B12"/>
    <mergeCell ref="C11:C12"/>
    <mergeCell ref="D11:D12"/>
    <mergeCell ref="E11:E12"/>
    <mergeCell ref="F11:F12"/>
    <mergeCell ref="A2:G2"/>
    <mergeCell ref="A3:G3"/>
  </mergeCells>
  <pageMargins left="0.59055118110236227" right="0.19685039370078741" top="0.47244094488188981" bottom="0.39370078740157483" header="0.39370078740157483" footer="0.39370078740157483"/>
  <pageSetup paperSize="9" scale="85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ФЕДОР-ПК\ФЕДОР</dc:creator>
  <cp:lastModifiedBy>Ilin</cp:lastModifiedBy>
  <cp:lastPrinted>2018-04-03T13:49:05Z</cp:lastPrinted>
  <dcterms:created xsi:type="dcterms:W3CDTF">2018-03-23T18:22:08Z</dcterms:created>
  <dcterms:modified xsi:type="dcterms:W3CDTF">2018-04-09T12:41:50Z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№6).xls</vt:lpwstr>
  </property>
  <property fmtid="{D5CDD505-2E9C-101B-9397-08002B2CF9AE}" pid="3" name="Название отчета">
    <vt:lpwstr>Аналитический отчет по исполнению бюджета (Приложение №6).xls</vt:lpwstr>
  </property>
  <property fmtid="{D5CDD505-2E9C-101B-9397-08002B2CF9AE}" pid="4" name="Версия клиента">
    <vt:lpwstr>17.4.11.2150</vt:lpwstr>
  </property>
  <property fmtid="{D5CDD505-2E9C-101B-9397-08002B2CF9AE}" pid="5" name="Версия базы">
    <vt:lpwstr>17.4.4504.0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bks_2018_mo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</vt:lpwstr>
  </property>
  <property fmtid="{D5CDD505-2E9C-101B-9397-08002B2CF9AE}" pid="11" name="Локальная база">
    <vt:lpwstr>используется</vt:lpwstr>
  </property>
</Properties>
</file>