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1835"/>
  </bookViews>
  <sheets>
    <sheet name="2020" sheetId="3" r:id="rId1"/>
  </sheets>
  <definedNames>
    <definedName name="_xlnm.Print_Titles" localSheetId="0">'2020'!$8:$10</definedName>
  </definedNames>
  <calcPr calcId="125725"/>
</workbook>
</file>

<file path=xl/calcChain.xml><?xml version="1.0" encoding="utf-8"?>
<calcChain xmlns="http://schemas.openxmlformats.org/spreadsheetml/2006/main">
  <c r="H43" i="3"/>
  <c r="H370" l="1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75"/>
  <c r="H74"/>
  <c r="H73"/>
  <c r="H72"/>
  <c r="H71"/>
  <c r="H70"/>
  <c r="H69"/>
  <c r="H68"/>
  <c r="H67"/>
  <c r="H66"/>
  <c r="H65"/>
  <c r="H64"/>
  <c r="H59"/>
  <c r="H58"/>
  <c r="H57"/>
  <c r="H56"/>
  <c r="H55"/>
  <c r="H54"/>
  <c r="H53"/>
  <c r="H52"/>
  <c r="H51"/>
  <c r="H50"/>
  <c r="H49"/>
  <c r="H48"/>
  <c r="H47"/>
  <c r="H46" s="1"/>
  <c r="H45" s="1"/>
  <c r="H44" s="1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 s="1"/>
  <c r="H371" s="1"/>
  <c r="H78" l="1"/>
  <c r="H77" s="1"/>
  <c r="H76" s="1"/>
</calcChain>
</file>

<file path=xl/sharedStrings.xml><?xml version="1.0" encoding="utf-8"?>
<sst xmlns="http://schemas.openxmlformats.org/spreadsheetml/2006/main" count="1578" uniqueCount="350">
  <si>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</si>
  <si>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</si>
  <si>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</si>
  <si>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</si>
  <si>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</si>
  <si>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</si>
  <si>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</si>
  <si>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</si>
  <si>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 xml:space="preserve">  ОБЩЕГОСУДАРСТВЕННЫЕ ВОПРОСЫ</t>
  </si>
  <si>
    <t>0100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</si>
  <si>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</si>
  <si>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</si>
  <si>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</si>
  <si>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</si>
  <si>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</si>
  <si>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</si>
  <si>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</si>
  <si>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</si>
  <si>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 xml:space="preserve">            Глава местной администрации (исполнительно-распорядительного органа муниципального образования)</t>
  </si>
  <si>
    <t>60 0 00 00480</t>
  </si>
  <si>
    <t xml:space="preserve">            Центральный аппарат</t>
  </si>
  <si>
    <t>60 0 00 00490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</si>
  <si>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</si>
  <si>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</si>
  <si>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</si>
  <si>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</si>
  <si>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</si>
  <si>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</si>
  <si>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</si>
  <si>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</si>
  <si>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Резервные фонды</t>
  </si>
  <si>
    <t>0111</t>
  </si>
  <si>
    <t>60 0 01 00000</t>
  </si>
  <si>
    <t xml:space="preserve">            Резервные фонды местных администраций</t>
  </si>
  <si>
    <t>60 0 01 60010</t>
  </si>
  <si>
    <t xml:space="preserve">                Резервные средства</t>
  </si>
  <si>
    <t>870</t>
  </si>
  <si>
    <t xml:space="preserve">  НАЦИОНАЛЬНАЯ БЕЗОПАСНОСТЬ И ПРАВООХРАНИТЕЛЬНАЯ ДЕЯТЕЛЬНОСТЬ</t>
  </si>
  <si>
    <t>0300</t>
  </si>
  <si>
    <t xml:space="preserve">  НАЦИОНАЛЬНАЯ ЭКОНОМИКА</t>
  </si>
  <si>
    <t>0400</t>
  </si>
  <si>
    <t xml:space="preserve">    Дорожное хозяйство (дорожные фонды)</t>
  </si>
  <si>
    <t>0409</t>
  </si>
  <si>
    <t>24 0 00 00000</t>
  </si>
  <si>
    <t xml:space="preserve">            Капитальный ремонт и ремонт автомобильных дорог общего пользования муниципального значения и искусственных дорожных сооружений на них</t>
  </si>
  <si>
    <t xml:space="preserve">            Субсидии местным бюджетам на осуществление дорожной деятельности</t>
  </si>
  <si>
    <t xml:space="preserve">    Другие вопросы в области национальной экономики</t>
  </si>
  <si>
    <t>0412</t>
  </si>
  <si>
    <t>38 0 00 00000</t>
  </si>
  <si>
    <t>38 0 01 00000</t>
  </si>
  <si>
    <t xml:space="preserve">            Реализация мероприятий в области земельных отношений</t>
  </si>
  <si>
    <t>38 0 01 98060</t>
  </si>
  <si>
    <t xml:space="preserve">            Реализация мероприятий по внесению в сведения ЕГРН границ Калужской области, муниципальных образований, населенных пунктов и территориальных зон Калужской области</t>
  </si>
  <si>
    <t>38 0 01 S6232</t>
  </si>
  <si>
    <t xml:space="preserve">            Предоставление субсидий муниципальным образованиям Калужской области для софинансирования расходов на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</si>
  <si>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38 0 01 S7010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</si>
  <si>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</si>
  <si>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</si>
  <si>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Субсидии некоммерческим организациям (за исключением государственных (муниципальных) учреждений)</t>
  </si>
  <si>
    <t>630</t>
  </si>
  <si>
    <t xml:space="preserve">  ЖИЛИЩНО-КОММУНАЛЬНОЕ ХОЗЯЙСТВО</t>
  </si>
  <si>
    <t>0500</t>
  </si>
  <si>
    <t>05 0 00 00000</t>
  </si>
  <si>
    <t xml:space="preserve">           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</si>
  <si>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</si>
  <si>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</si>
  <si>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</si>
  <si>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</si>
  <si>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КУЛЬТУРА, КИНЕМАТОГРАФИЯ</t>
  </si>
  <si>
    <t>0800</t>
  </si>
  <si>
    <t xml:space="preserve">    Культура</t>
  </si>
  <si>
    <t>0801</t>
  </si>
  <si>
    <t>11 0 00 00000</t>
  </si>
  <si>
    <t xml:space="preserve">            Содержание и развитие муниципального казенного учреждения</t>
  </si>
  <si>
    <t xml:space="preserve">                Расходы на выплаты персоналу казенных учреждений</t>
  </si>
  <si>
    <t>110</t>
  </si>
  <si>
    <t xml:space="preserve">            Организация и проведение мероприятий в сфере культуры, искусства и кинематографии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</si>
  <si>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</si>
  <si>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</si>
  <si>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</si>
  <si>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</si>
  <si>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          Межбюджетные трансферты</t>
  </si>
  <si>
    <t>500</t>
  </si>
  <si>
    <t xml:space="preserve">                Иные межбюджетные трансферты</t>
  </si>
  <si>
    <t>540</t>
  </si>
  <si>
    <t xml:space="preserve">    Другие вопросы в области социальной политики</t>
  </si>
  <si>
    <t>1006</t>
  </si>
  <si>
    <t xml:space="preserve">              Социальное обеспечение и иные выплаты населению</t>
  </si>
  <si>
    <t>300</t>
  </si>
  <si>
    <t xml:space="preserve">                Социальные выплаты гражданам, кроме публичных нормативных социальных выплат</t>
  </si>
  <si>
    <t>320</t>
  </si>
  <si>
    <t>60 0 03 00000</t>
  </si>
  <si>
    <t>Итого</t>
  </si>
  <si>
    <t>Администрация (исполнительно-распорядительный орган) муниципального района "Мещовский район" Калужской области</t>
  </si>
  <si>
    <t>001</t>
  </si>
  <si>
    <t xml:space="preserve">      Муниципальная программа муниципального района "Мещовский район" "Энергосбережение и повышение энергоэффективности в МР "Мещовский район"</t>
  </si>
  <si>
    <t>30 0 00 00000</t>
  </si>
  <si>
    <t xml:space="preserve">          Основное мероприятие "Энергосбережение в сфере ЖКХ"</t>
  </si>
  <si>
    <t>30 0 01 00000</t>
  </si>
  <si>
    <t xml:space="preserve">            Мероприятия, направленные на энергосбережение и повышение энергоэффективности</t>
  </si>
  <si>
    <t>30 0 01 98020</t>
  </si>
  <si>
    <t xml:space="preserve">          Основное мероприятие "Управлением резервным фондом"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</si>
  <si>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</si>
  <si>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</si>
  <si>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Муниципальная программа муниципального района "Мещовский район" "Развитие сельского хозяйства и рынков сельскохозяйственной продукции, сырья и продовольствия в МР "Мещовский район"</t>
  </si>
  <si>
    <t>25 0 00 00000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</si>
  <si>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</si>
  <si>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</si>
  <si>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Муниципальная программа муниципального района "Мещовский район" "Развитие дорожного хозяйства в МР "Мещовский район"</t>
  </si>
  <si>
    <t xml:space="preserve">        Подпрограмма "Совершенствование и развитие сети автомобильных дорог Мещовского района"</t>
  </si>
  <si>
    <t>24 1 00 00000</t>
  </si>
  <si>
    <t xml:space="preserve">          Основное мероприятие "Капитальный ремонт и ремонт автомобильных дорог общего пользования муниципального значения и искусственных дорожных сооружений на них"</t>
  </si>
  <si>
    <t>24 1 02 00000</t>
  </si>
  <si>
    <t>24 1 02 24020</t>
  </si>
  <si>
    <t>24 1 02 S5000</t>
  </si>
  <si>
    <t xml:space="preserve">          Основное мероприятие "Паспортизация автомобильных дорог общего пользования муниципального значения"</t>
  </si>
  <si>
    <t>24 1 03 00000</t>
  </si>
  <si>
    <t xml:space="preserve">            Паспортизация автомобильных дорог общего пользования муниципального значения</t>
  </si>
  <si>
    <t>24 1 03 24030</t>
  </si>
  <si>
    <t xml:space="preserve">          Основное мероприятие "Строительство и реконструкция автомобильных дорог общего пользования муниципального значения и искусственных дорожных сооружений на них"</t>
  </si>
  <si>
    <t>24 1 04 00000</t>
  </si>
  <si>
    <t xml:space="preserve">            Строительство и реконструкция автомобильных дорог общего пользования муниципального значения и искусственных дорожных сооружений на них</t>
  </si>
  <si>
    <t>24 1 04 24050</t>
  </si>
  <si>
    <t xml:space="preserve">            Реализация мероприятий по устойчивому развитию сельских территорий</t>
  </si>
  <si>
    <t xml:space="preserve">    Связь и информатика</t>
  </si>
  <si>
    <t>0410</t>
  </si>
  <si>
    <t xml:space="preserve">      Муниципальная программа муниципального района "Мещовский район" "Информационное общество и повышение качества муниципальных услуг в МР "Мещовский район"</t>
  </si>
  <si>
    <t>23 0 00 00000</t>
  </si>
  <si>
    <t xml:space="preserve">          Основное мероприятие "Развитие инфраструктуры оказания муниципальных услуг в электронном виде"</t>
  </si>
  <si>
    <t>23 0 01 00000</t>
  </si>
  <si>
    <t xml:space="preserve">            Формирование современной информационной инфраструктуры</t>
  </si>
  <si>
    <t>23 0 01 23010</t>
  </si>
  <si>
    <t xml:space="preserve">            Развитие системы электронного документооборота и делопроизводства</t>
  </si>
  <si>
    <t>23 0 01 23020</t>
  </si>
  <si>
    <t xml:space="preserve">            Обеспечение безопасности информации в локальной сети</t>
  </si>
  <si>
    <t>23 0 01 23030</t>
  </si>
  <si>
    <t xml:space="preserve">      Муниципальная программа муниципального района "Мещовский район" "Управление имущественным комплексом в МР "Мещовский район"</t>
  </si>
  <si>
    <t xml:space="preserve">          Основное мероприятие "Реализация мероприятий в сфере управления муниципальным имуществом и в области земельных отношений"</t>
  </si>
  <si>
    <t xml:space="preserve">            Реализация мероприятий в сфере управления муниципальнымным имуществом</t>
  </si>
  <si>
    <t>38 0 01 98050</t>
  </si>
  <si>
    <t xml:space="preserve">      Муниципальная программа муниципального района "Мещовский район" "Развитие предпринимательства и инноваций в МР "Мещовский район"</t>
  </si>
  <si>
    <t>44 0 00 00000</t>
  </si>
  <si>
    <t xml:space="preserve">          Основное мероприятие "Развитие системы финансовой поддержки субъектов малого и среднего предпринимательства Мещовского района. Содействие модернизации производственной базы субъектов малого и среднего предпринимательства"</t>
  </si>
  <si>
    <t>44 0 01 00000</t>
  </si>
  <si>
    <t xml:space="preserve">            Содействии модернизации производственной базы субъектов малого и среднего предпринимательства</t>
  </si>
  <si>
    <t>44 0 01 44010</t>
  </si>
  <si>
    <t xml:space="preserve">      Муниципальная программа муниципального района "Мещовский район" "Обеспечение доступным и комфортным жильем и коммунальными услугами населения МР "Мещовский район"</t>
  </si>
  <si>
    <t xml:space="preserve">    Коммунальное хозяйство</t>
  </si>
  <si>
    <t>0502</t>
  </si>
  <si>
    <t xml:space="preserve">        Подпрограмма "Чистая вода в МР "Мещовский район"</t>
  </si>
  <si>
    <t>05 2 00 00000</t>
  </si>
  <si>
    <t xml:space="preserve">          Основное мероприятие "Восстановление и развитие эксплуатационно-технического состояния объектов водопроводно-канализационного комплекса Мещовского района"</t>
  </si>
  <si>
    <t>05 2 01 00000</t>
  </si>
  <si>
    <t xml:space="preserve">            Мероприятия, направленные на развитие водохозяйственного комплекса</t>
  </si>
  <si>
    <t>05 2 01 05060</t>
  </si>
  <si>
    <t xml:space="preserve">  ОБРАЗОВАНИЕ</t>
  </si>
  <si>
    <t>0700</t>
  </si>
  <si>
    <t xml:space="preserve">    Профессиональная подготовка, переподготовка и повышение квалификации</t>
  </si>
  <si>
    <t>0705</t>
  </si>
  <si>
    <t xml:space="preserve">          Основное мероприятие "Организация обучения и профессионального развития"</t>
  </si>
  <si>
    <t xml:space="preserve">            Переподготовка и повышение квалификации кадров</t>
  </si>
  <si>
    <t>60 0 03 00500</t>
  </si>
  <si>
    <t xml:space="preserve">    Молодежная политика</t>
  </si>
  <si>
    <t>0707</t>
  </si>
  <si>
    <t xml:space="preserve">      Муниципальная программа муниципального района "Мещовский район" "Повышение эффективности реализации молодежной политики, развитие волонтерского движения, системы оздоровления и отдыха детей в МР "Мещовский район"</t>
  </si>
  <si>
    <t>18 0 00 00000</t>
  </si>
  <si>
    <t xml:space="preserve">          Основное мероприятие "Поддержка молодежных инициатив и организация досуга молодежи"</t>
  </si>
  <si>
    <t>18 0 01 00000</t>
  </si>
  <si>
    <t xml:space="preserve">            Вовлечение молодежи в социальную практику</t>
  </si>
  <si>
    <t>18 0 01 18010</t>
  </si>
  <si>
    <t xml:space="preserve">            Совершенствование системы патриотического воспитания молодежи</t>
  </si>
  <si>
    <t>18 0 01 18040</t>
  </si>
  <si>
    <t xml:space="preserve">      Ведомственная целевая программа "Противодействие злоупотреблению наркотиками в Мещовском районе"</t>
  </si>
  <si>
    <t>62 0 00 00000</t>
  </si>
  <si>
    <t xml:space="preserve">          Основное мероприятие "Пропаганда здорового образа жизни, направленная на формирование антинаркотического мировоззрения и нравственной культуры в обществе"</t>
  </si>
  <si>
    <t>62 0 01 00000</t>
  </si>
  <si>
    <t xml:space="preserve">            Обеспечение информационно-пропагандистского сопровождения профилактики наркомании среди населения Мещовского района</t>
  </si>
  <si>
    <t>62 0 01 62020</t>
  </si>
  <si>
    <t xml:space="preserve">      Муниципальная программа муниципального района "Мещовский район" "Социальная поддержка граждан в МР "Мещовский район"</t>
  </si>
  <si>
    <t>03 0 00 00000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</si>
  <si>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</si>
  <si>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03 0 01 00000</t>
  </si>
  <si>
    <t xml:space="preserve">           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</si>
  <si>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03 0 01 03010</t>
  </si>
  <si>
    <t xml:space="preserve">        Подпрограмма "Устойчивое развитие сельских территорий в МР "Мещовский район"</t>
  </si>
  <si>
    <t>25 2 00 00000</t>
  </si>
  <si>
    <t xml:space="preserve">          Основное мероприятие "Улучшение жилищных условий граждан, проживающих в сельской местности, в том числе молодых семей и молодых специалистов"</t>
  </si>
  <si>
    <t>25 2 01 00000</t>
  </si>
  <si>
    <t>25 2 01 L5670</t>
  </si>
  <si>
    <t xml:space="preserve">    Охрана семьи и детства</t>
  </si>
  <si>
    <t>1004</t>
  </si>
  <si>
    <t xml:space="preserve">                Публичные нормативные социальные выплаты гражданам</t>
  </si>
  <si>
    <t>310</t>
  </si>
  <si>
    <t xml:space="preserve">      Муниципальная программа муниципального района "Мещовский район" "Семья и дети в МР "Мещовский район"</t>
  </si>
  <si>
    <t>45 0 00 00000</t>
  </si>
  <si>
    <t xml:space="preserve">          Основное мероприятие "Обеспечение социальных выплат, пособий, компенсаций детям, семьям с детьми"</t>
  </si>
  <si>
    <t>45 0 01 00000</t>
  </si>
  <si>
    <t xml:space="preserve">          Основное мероприятие "Организация предоставления социальной помощи отдельным категориям граждан, находящимся в трудной жизненной ситуации, граждан пожилого возраста и инвалидов"</t>
  </si>
  <si>
    <t>03 0 04 00000</t>
  </si>
  <si>
    <t xml:space="preserve">          Основное мероприятие "Организация исполнения переданных государственных полномочий"</t>
  </si>
  <si>
    <t>03 0 05 00000</t>
  </si>
  <si>
    <t xml:space="preserve">            Организация исполнения переданных государственных полномочий</t>
  </si>
  <si>
    <t>03 0 05 03050</t>
  </si>
  <si>
    <t xml:space="preserve">            Резервный фонд Правительства Калужской области</t>
  </si>
  <si>
    <t>60 0 01 00600</t>
  </si>
  <si>
    <t xml:space="preserve">            Обеспечение финансовой устойчивости муниципальных образований Калужской области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</si>
  <si>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</si>
  <si>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</si>
  <si>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</si>
  <si>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</si>
  <si>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Муниципальная программа муниципального района "Мещовский район" "Развитие и деятельность печатного средства массовой информации АНО "Редакция газеты "Восход"</t>
  </si>
  <si>
    <t>48 0 00 00000</t>
  </si>
  <si>
    <t xml:space="preserve">          Основное мероприятие "Мероприятие в сфере информационной политики"</t>
  </si>
  <si>
    <t>48 0 01 00000</t>
  </si>
  <si>
    <t xml:space="preserve">            Предоставление субсидии на финансовое обеспечение за выполненные работы по своевременному информационному обеспечению населения</t>
  </si>
  <si>
    <t>48 0 01 48010</t>
  </si>
  <si>
    <t xml:space="preserve">  МЕЖБЮДЖЕТНЫЕ ТРАНСФЕРТЫ ОБЩЕГО ХАРАКТЕРА БЮДЖЕТАМ БЮДЖЕТНОЙ СИСТЕМЫ РОССИЙСКОЙ ФЕДЕРАЦИИ</t>
  </si>
  <si>
    <t>1400</t>
  </si>
  <si>
    <t xml:space="preserve">    Прочие межбюджетные трансферты общего характера</t>
  </si>
  <si>
    <t>1403</t>
  </si>
  <si>
    <t xml:space="preserve">          Основное мероприятие "Обеспечение компенсации местным бюджетам дополнительных расходов, возникших в результате решений, принятых органами местного самоуправления Мещовского района"</t>
  </si>
  <si>
    <t>60 0 10 00000</t>
  </si>
  <si>
    <t>60 0 10 60060</t>
  </si>
  <si>
    <t>Финансовый отдел администрации муниципального района "Мещовский район"</t>
  </si>
  <si>
    <t>002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</si>
  <si>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</si>
  <si>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</si>
  <si>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Ведомственная целевая программа "Совершенствование системы управления общественными финансами МР  "Мещовский район"</t>
  </si>
  <si>
    <t>61 0 00 00000</t>
  </si>
  <si>
    <t xml:space="preserve">          Основное мероприятие "Повышение качества организации бюджетного процесса в Мещовском районе"</t>
  </si>
  <si>
    <t>61 0 01 00000</t>
  </si>
  <si>
    <t>61 0 01 00490</t>
  </si>
  <si>
    <t>Отдел социальной защиты населения администрации муниципального района "Мещовский район"</t>
  </si>
  <si>
    <t>005</t>
  </si>
  <si>
    <t xml:space="preserve">            Оказание мер социальной поддержки специалистам сельской местности, работникам культуры за счет средств поселений</t>
  </si>
  <si>
    <t>03 0 01 03420</t>
  </si>
  <si>
    <t xml:space="preserve">            Предоставление денежных выплат и компенсаций отдельным категориям граждан области в соответствии с Законом Российской Федерации от 15.05.1991 № 1244-1 "О социальной защите граждан, подвергшихся воздействию радиации вследствие катастрофы на Чернобыльской АЭС", Федеральным законом от 26.11.1998 № 175-ФЗ "О социальной защите граждан Российской Федерации, подвергшихся воздействию радиации в следствие аварии в 1957 году на производственном объединении "Маяк" и сбросов радиоактивных отходов в реку Теча", Федеральным законом от 10.01.2002 № 2-ФЗ "О социальных гарантиях гражданам, подвергшимся радиационному воздействию в следствие ядерных испытаний на Семипалатинском полигоне"</t>
  </si>
  <si>
    <t>03 0 01 51370</t>
  </si>
  <si>
    <t xml:space="preserve">            Оплата жилищно-коммунальных услуг отдельным категориям граждан</t>
  </si>
  <si>
    <t>03 0 01 52500</t>
  </si>
  <si>
    <t xml:space="preserve">            Компенсация отдельным категориям граждан оплаты взноса на капмиальный ремонт общего имущнства в многоквартирном доме</t>
  </si>
  <si>
    <t>03 0 01 R4620</t>
  </si>
  <si>
    <t xml:space="preserve">          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области"</t>
  </si>
  <si>
    <t>03 0 02 00000</t>
  </si>
  <si>
    <t xml:space="preserve">            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</si>
  <si>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03 0 02 03020</t>
  </si>
  <si>
    <t xml:space="preserve">            Обеспечение социальных выплат, пособий, компенсации детям, семьям с детьми</t>
  </si>
  <si>
    <t>45 0 01 03300</t>
  </si>
  <si>
    <t xml:space="preserve">          Региональный проект "Финансовая поддержка семей при рождении детей"</t>
  </si>
  <si>
    <t>45 0 P1 00000</t>
  </si>
  <si>
    <t>45 0 P1 03300</t>
  </si>
  <si>
    <t xml:space="preserve">            Выплата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</t>
  </si>
  <si>
    <t>45 0 01 52700</t>
  </si>
  <si>
    <t xml:space="preserve">            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лицам), в соответствии с Федеральным законом от 19 мая 1995 года № 81-ФЗ "О государственных пособиях гражданам, имеющим детей"</t>
  </si>
  <si>
    <t>45 0 01 53800</t>
  </si>
  <si>
    <t xml:space="preserve">            Осуществление ежемесячной выплаты. назначаемой в случае рождения третьего ребенка или последующих детей до достижения ребенком возраста трех лет</t>
  </si>
  <si>
    <t>45 0 P1 50840</t>
  </si>
  <si>
    <t xml:space="preserve">            Осуществление ежемесячной выплаты в связи с рождением (усыновлением) первого ребенка</t>
  </si>
  <si>
    <t>45 0 P1 55730</t>
  </si>
  <si>
    <t xml:space="preserve">            Организация предоставления социальной помощи отдельным категориям граждан, находящимся в трудной жизненной ситуации</t>
  </si>
  <si>
    <t>03 0 04 03040</t>
  </si>
  <si>
    <t>Отдел культуры и туризма администрации муниципального района "Мещовский район" Калужской области</t>
  </si>
  <si>
    <t>056</t>
  </si>
  <si>
    <t xml:space="preserve">      Муниципальная программа муниципального района "Мещовский район" "Развитие культуры в МР "Мещовский район"</t>
  </si>
  <si>
    <t xml:space="preserve">      Муниципальная программа муниципального района "Мещовский район" "Содействие занятости населения МР "Мещовский район"</t>
  </si>
  <si>
    <t>07 0 00 00000</t>
  </si>
  <si>
    <t xml:space="preserve">          Основное мероприятие "Содействие занятости населения Мещовского района"</t>
  </si>
  <si>
    <t>07 0 01 00000</t>
  </si>
  <si>
    <t xml:space="preserve">            Активная политика содействия занятости населения</t>
  </si>
  <si>
    <t>07 0 01 07010</t>
  </si>
  <si>
    <t xml:space="preserve">        Подпрограмма "Организация и проведение мероприятий в сфере культуры, искусства и кинематографии"</t>
  </si>
  <si>
    <t>11 2 00 00000</t>
  </si>
  <si>
    <t xml:space="preserve">          Основное мероприятие "Выполнение функций по организации и проведению мероприятий в сфере культуры"</t>
  </si>
  <si>
    <t>11 2 01 00000</t>
  </si>
  <si>
    <t>11 2 01 11020</t>
  </si>
  <si>
    <t>11 2 01 11030</t>
  </si>
  <si>
    <t>11 2 01 S0250</t>
  </si>
  <si>
    <t xml:space="preserve">        Подпрограмма "Развитие библиотечного обслуживания в МР "Мещовский район"</t>
  </si>
  <si>
    <t>11 3 00 00000</t>
  </si>
  <si>
    <t xml:space="preserve">          Основное мероприятие "Развитие библиотечного дела"</t>
  </si>
  <si>
    <t>11 3 01 00000</t>
  </si>
  <si>
    <t xml:space="preserve">            Развитие общедоступных библиотек</t>
  </si>
  <si>
    <t>11 3 01 11040</t>
  </si>
  <si>
    <t>11 3 01 S0250</t>
  </si>
  <si>
    <t>Отдел образования администрации муниципального района "Мещовский район" Калужской области</t>
  </si>
  <si>
    <t>075</t>
  </si>
  <si>
    <t xml:space="preserve">    Дошкольное образование</t>
  </si>
  <si>
    <t>0701</t>
  </si>
  <si>
    <t xml:space="preserve">      Муниципальная программа муниципального района "Мещовский район" "Развитие общего и дополнительного образования в МР "Мещовский район"</t>
  </si>
  <si>
    <t>16 0 00 00000</t>
  </si>
  <si>
    <t xml:space="preserve">        Подпрограмма "Развитие дошкольного образования"</t>
  </si>
  <si>
    <t>16 1 00 00000</t>
  </si>
  <si>
    <t xml:space="preserve">          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организациях,финансовое обеспечение получения дошкольного образования в частных дошкольных образовательных организациях"</t>
  </si>
  <si>
    <t>16 1 01 00000</t>
  </si>
  <si>
    <t xml:space="preserve">         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Калужской области, финансовое обеспечение получения дошкольного образования в частных дошкольных образовательных организациях, находящихся на территории Калужской области</t>
  </si>
  <si>
    <t>16 1 01 16020</t>
  </si>
  <si>
    <t xml:space="preserve">          Основное мероприятие "Организация предоставления дошкольного образования в муниципальных дошкольных образовательных организациях"</t>
  </si>
  <si>
    <t>16 1 04 00000</t>
  </si>
  <si>
    <t xml:space="preserve">            Организация предоставления дошкольного образования в муниципальных дошкольных образовательных организациях</t>
  </si>
  <si>
    <t>16 1 04 16110</t>
  </si>
  <si>
    <t xml:space="preserve">    Общее образование</t>
  </si>
  <si>
    <t>0702</t>
  </si>
  <si>
    <t xml:space="preserve">        Подпрограмма "Развитие общего образования"</t>
  </si>
  <si>
    <t>16 2 00 00000</t>
  </si>
  <si>
    <t xml:space="preserve">          Основное мероприятие "Получение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программам"</t>
  </si>
  <si>
    <t>16 2 01 00000</t>
  </si>
  <si>
    <t xml:space="preserve">           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</si>
  <si>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16 2 01 16080</t>
  </si>
  <si>
    <t xml:space="preserve">          Основное мероприятие "Организация предоставления качественного общего образования в муниципальных общеобразовательных организациях Мещовского района"</t>
  </si>
  <si>
    <t>16 2 03 00000</t>
  </si>
  <si>
    <t xml:space="preserve">            Организация предоставления качественного общего образования в муниципальных общеобразовательных организациях Мещовского района</t>
  </si>
  <si>
    <t>16 2 03 16210</t>
  </si>
  <si>
    <t xml:space="preserve">          Основное мероприятие "Модернизация системы общего образования района"</t>
  </si>
  <si>
    <t>16 2 04 00000</t>
  </si>
  <si>
    <t xml:space="preserve">            Модернизация системы общего образования района</t>
  </si>
  <si>
    <t>16 2 04 16220</t>
  </si>
  <si>
    <t xml:space="preserve">          Основное мероприятие "Капитальный ремонт образовательных организаций"</t>
  </si>
  <si>
    <t>16 2 05 00000</t>
  </si>
  <si>
    <t xml:space="preserve">            Капитальный ремонт образовательных организаций</t>
  </si>
  <si>
    <t>16 2 05 16230</t>
  </si>
  <si>
    <t xml:space="preserve">          Основное мероприятие "Повышение уровня комплексной безопасности образовательных организаций"</t>
  </si>
  <si>
    <t>16 2 06 00000</t>
  </si>
  <si>
    <t xml:space="preserve">            Повышение уровня комплексной безопасности образовательных организаций</t>
  </si>
  <si>
    <t>16 2 06 16240</t>
  </si>
  <si>
    <t xml:space="preserve">          Основное мероприятие "Совершенствование организации школьного питания"</t>
  </si>
  <si>
    <t>16 2 07 00000</t>
  </si>
  <si>
    <t xml:space="preserve">            Совершенствование организации школьного питания</t>
  </si>
  <si>
    <t>16 2 07 16250</t>
  </si>
  <si>
    <t xml:space="preserve">          Основное мероприятие "Выплата компенсации родительской платы за присмотр и уход за детьми, посещающими образовательные организации, и реализующие образовательную программу дошкольного образования"</t>
  </si>
  <si>
    <t>16 1 02 00000</t>
  </si>
  <si>
    <t xml:space="preserve">            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</si>
  <si>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16 1 02 16030</t>
  </si>
  <si>
    <t>Приложение № 2</t>
  </si>
  <si>
    <t>к Решению Районного Собрания МР "Мещовский район"</t>
  </si>
  <si>
    <t>"О внесении изменений в Решение "О бюджете МР</t>
  </si>
  <si>
    <t>на 2019 год и на плановый перид 2020 и 2021 годов"</t>
  </si>
  <si>
    <t>ИЗМЕНЕНИЯ ВЕДОМСТВЕННОЙ СТРУКТУРЫ РАСХОДОВ БЮДЖЕТА МУНИЦИПАЛЬНОГО РАЙОНА "МЕЩОВСКИЙ РАЙОН" НА 2019 ГОД</t>
  </si>
  <si>
    <t>Поправки (+,--)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</si>
  <si>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</si>
  <si>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</si>
  <si>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</si>
  <si>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</si>
  <si>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муниципального района "Мещовский район" "Развитие физической культуры и спорта в МР "Мещовский район"</t>
  </si>
  <si>
    <t>13 0 00 00000</t>
  </si>
  <si>
    <t xml:space="preserve">          Основное мероприятие "Организация и проведение официальных физкультурных и спортивных мероприятий в области физической культуры и спорта"</t>
  </si>
  <si>
    <t>13 0 01 00000</t>
  </si>
  <si>
    <t>13 0 01 13040</t>
  </si>
  <si>
    <t>13 0 01 S0250</t>
  </si>
  <si>
    <t xml:space="preserve">            Содержание и развитие муниципального казенного учреждения спортивной направленности</t>
  </si>
  <si>
    <t>27  декабря  2019 года  № 355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</si>
</sst>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585858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6"/>
      <color rgb="FF000000"/>
      <name val="Times New Roman"/>
      <family val="2"/>
    </font>
    <font>
      <b/>
      <sz val="9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9" applyNumberFormat="1" applyProtection="1">
      <alignment horizontal="right"/>
    </xf>
    <xf numFmtId="0" fontId="1" fillId="0" borderId="3" xfId="11" applyNumberFormat="1" applyProtection="1"/>
    <xf numFmtId="0" fontId="1" fillId="0" borderId="2" xfId="12" applyNumberFormat="1" applyProtection="1">
      <alignment horizontal="center" vertical="center" shrinkToFit="1"/>
    </xf>
    <xf numFmtId="49" fontId="3" fillId="0" borderId="2" xfId="13" applyNumberFormat="1" applyProtection="1">
      <alignment horizontal="left" vertical="top" wrapText="1"/>
    </xf>
    <xf numFmtId="49" fontId="3" fillId="0" borderId="2" xfId="14" applyNumberFormat="1" applyProtection="1">
      <alignment horizontal="center" vertical="top" wrapText="1"/>
    </xf>
    <xf numFmtId="49" fontId="1" fillId="0" borderId="2" xfId="15" applyNumberFormat="1" applyProtection="1">
      <alignment horizontal="center" vertical="top" wrapText="1"/>
    </xf>
    <xf numFmtId="49" fontId="1" fillId="0" borderId="2" xfId="17" applyNumberFormat="1" applyProtection="1">
      <alignment horizontal="left" vertical="top" wrapText="1"/>
    </xf>
    <xf numFmtId="0" fontId="3" fillId="0" borderId="2" xfId="19" applyNumberFormat="1" applyProtection="1">
      <alignment horizontal="left"/>
    </xf>
    <xf numFmtId="0" fontId="1" fillId="0" borderId="4" xfId="21" applyNumberFormat="1" applyProtection="1"/>
    <xf numFmtId="0" fontId="1" fillId="0" borderId="2" xfId="12" applyNumberFormat="1" applyFill="1" applyProtection="1">
      <alignment horizontal="center" vertical="center" shrinkToFit="1"/>
    </xf>
    <xf numFmtId="4" fontId="3" fillId="0" borderId="2" xfId="16" applyNumberFormat="1" applyFill="1" applyProtection="1">
      <alignment horizontal="right" vertical="top" shrinkToFit="1"/>
    </xf>
    <xf numFmtId="4" fontId="1" fillId="0" borderId="2" xfId="18" applyNumberFormat="1" applyFill="1" applyProtection="1">
      <alignment horizontal="right" vertical="top" shrinkToFit="1"/>
    </xf>
    <xf numFmtId="4" fontId="3" fillId="0" borderId="2" xfId="20" applyNumberFormat="1" applyFill="1" applyProtection="1">
      <alignment horizontal="right" vertical="top" shrinkToFit="1"/>
    </xf>
    <xf numFmtId="0" fontId="1" fillId="0" borderId="4" xfId="21" applyNumberFormat="1" applyFill="1" applyProtection="1"/>
    <xf numFmtId="0" fontId="0" fillId="0" borderId="0" xfId="0" applyFill="1" applyProtection="1">
      <protection locked="0"/>
    </xf>
    <xf numFmtId="4" fontId="11" fillId="0" borderId="2" xfId="16" applyNumberFormat="1" applyFont="1" applyFill="1" applyProtection="1">
      <alignment horizontal="right" vertical="top" shrinkToFit="1"/>
    </xf>
    <xf numFmtId="49" fontId="1" fillId="0" borderId="2" xfId="17" applyNumberFormat="1" applyFill="1" applyProtection="1">
      <alignment horizontal="left" vertical="top" wrapText="1"/>
    </xf>
    <xf numFmtId="49" fontId="1" fillId="0" borderId="2" xfId="15" applyNumberFormat="1" applyFill="1" applyProtection="1">
      <alignment horizontal="center" vertical="top" wrapText="1"/>
    </xf>
    <xf numFmtId="0" fontId="1" fillId="0" borderId="3" xfId="11" applyNumberFormat="1" applyFill="1" applyProtection="1"/>
    <xf numFmtId="4" fontId="12" fillId="0" borderId="2" xfId="16" applyNumberFormat="1" applyFont="1" applyFill="1" applyProtection="1">
      <alignment horizontal="right" vertical="top" shrinkToFit="1"/>
    </xf>
    <xf numFmtId="4" fontId="13" fillId="0" borderId="2" xfId="16" applyNumberFormat="1" applyFont="1" applyFill="1" applyAlignment="1" applyProtection="1">
      <alignment horizontal="right" shrinkToFit="1"/>
    </xf>
    <xf numFmtId="11" fontId="1" fillId="0" borderId="2" xfId="17" applyNumberFormat="1" applyProtection="1">
      <alignment horizontal="left" vertical="top" wrapText="1"/>
    </xf>
    <xf numFmtId="0" fontId="9" fillId="0" borderId="1" xfId="3" applyNumberFormat="1" applyFont="1" applyProtection="1">
      <alignment horizontal="center" wrapText="1"/>
    </xf>
    <xf numFmtId="0" fontId="9" fillId="0" borderId="1" xfId="3" applyFont="1">
      <alignment horizontal="center" wrapText="1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8" fillId="0" borderId="1" xfId="1" applyNumberFormat="1" applyFont="1" applyAlignment="1" applyProtection="1">
      <alignment horizontal="right" vertical="top" wrapText="1"/>
    </xf>
    <xf numFmtId="0" fontId="1" fillId="0" borderId="1" xfId="22" applyNumberFormat="1" applyProtection="1">
      <alignment horizontal="left" wrapText="1"/>
    </xf>
    <xf numFmtId="0" fontId="1" fillId="0" borderId="1" xfId="22">
      <alignment horizontal="left" wrapText="1"/>
    </xf>
    <xf numFmtId="0" fontId="1" fillId="0" borderId="1" xfId="8" applyNumberFormat="1" applyProtection="1">
      <alignment horizontal="right"/>
    </xf>
    <xf numFmtId="0" fontId="1" fillId="0" borderId="1" xfId="8">
      <alignment horizontal="right"/>
    </xf>
    <xf numFmtId="0" fontId="3" fillId="0" borderId="2" xfId="10" applyNumberFormat="1" applyProtection="1">
      <alignment horizontal="center" vertical="center" wrapText="1"/>
    </xf>
    <xf numFmtId="0" fontId="3" fillId="0" borderId="2" xfId="10">
      <alignment horizontal="center" vertical="center" wrapText="1"/>
    </xf>
    <xf numFmtId="0" fontId="3" fillId="0" borderId="2" xfId="10" applyNumberFormat="1" applyFill="1" applyProtection="1">
      <alignment horizontal="center" vertical="center" wrapText="1"/>
    </xf>
    <xf numFmtId="0" fontId="3" fillId="0" borderId="2" xfId="10" applyFill="1">
      <alignment horizontal="center" vertical="center" wrapText="1"/>
    </xf>
    <xf numFmtId="0" fontId="10" fillId="0" borderId="2" xfId="10" applyNumberFormat="1" applyFont="1" applyFill="1" applyProtection="1">
      <alignment horizontal="center" vertical="center" wrapText="1"/>
    </xf>
    <xf numFmtId="0" fontId="10" fillId="0" borderId="2" xfId="10" applyFont="1" applyFill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1"/>
    <cellStyle name="xl23" xfId="3"/>
    <cellStyle name="xl24" xfId="5"/>
    <cellStyle name="xl25" xfId="6"/>
    <cellStyle name="xl26" xfId="8"/>
    <cellStyle name="xl27" xfId="29"/>
    <cellStyle name="xl28" xfId="10"/>
    <cellStyle name="xl29" xfId="12"/>
    <cellStyle name="xl30" xfId="30"/>
    <cellStyle name="xl31" xfId="13"/>
    <cellStyle name="xl32" xfId="17"/>
    <cellStyle name="xl33" xfId="31"/>
    <cellStyle name="xl34" xfId="19"/>
    <cellStyle name="xl35" xfId="21"/>
    <cellStyle name="xl36" xfId="22"/>
    <cellStyle name="xl37" xfId="14"/>
    <cellStyle name="xl38" xfId="15"/>
    <cellStyle name="xl39" xfId="16"/>
    <cellStyle name="xl40" xfId="18"/>
    <cellStyle name="xl41" xfId="20"/>
    <cellStyle name="xl42" xfId="2"/>
    <cellStyle name="xl43" xfId="4"/>
    <cellStyle name="xl44" xfId="7"/>
    <cellStyle name="xl45" xfId="9"/>
    <cellStyle name="xl46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3"/>
  <sheetViews>
    <sheetView tabSelected="1" zoomScaleNormal="100" zoomScaleSheetLayoutView="100" workbookViewId="0">
      <pane ySplit="10" topLeftCell="A366" activePane="bottomLeft" state="frozen"/>
      <selection pane="bottomLeft" activeCell="A5" sqref="A5:H5"/>
    </sheetView>
  </sheetViews>
  <sheetFormatPr defaultRowHeight="15" outlineLevelRow="7"/>
  <cols>
    <col min="1" max="1" width="61.42578125" style="1" customWidth="1"/>
    <col min="2" max="2" width="7.42578125" style="1" customWidth="1"/>
    <col min="3" max="3" width="6.85546875" style="1" customWidth="1"/>
    <col min="4" max="4" width="12.42578125" style="1" customWidth="1"/>
    <col min="5" max="5" width="9.5703125" style="1" customWidth="1"/>
    <col min="6" max="6" width="14.85546875" style="17" hidden="1" customWidth="1"/>
    <col min="7" max="7" width="14.7109375" style="17" hidden="1" customWidth="1"/>
    <col min="8" max="8" width="16.28515625" style="17" customWidth="1"/>
    <col min="9" max="9" width="0.5703125" style="1" customWidth="1"/>
    <col min="10" max="10" width="9.140625" style="1" hidden="1" customWidth="1"/>
    <col min="11" max="16384" width="9.140625" style="1"/>
  </cols>
  <sheetData>
    <row r="1" spans="1:9">
      <c r="B1" s="27" t="s">
        <v>332</v>
      </c>
      <c r="C1" s="28"/>
      <c r="D1" s="28"/>
      <c r="E1" s="28"/>
      <c r="F1" s="28"/>
      <c r="G1" s="28"/>
      <c r="H1" s="28"/>
    </row>
    <row r="2" spans="1:9" ht="15.75" customHeight="1">
      <c r="B2" s="27" t="s">
        <v>333</v>
      </c>
      <c r="C2" s="27"/>
      <c r="D2" s="27"/>
      <c r="E2" s="27"/>
      <c r="F2" s="27"/>
      <c r="G2" s="27"/>
      <c r="H2" s="27"/>
    </row>
    <row r="3" spans="1:9">
      <c r="B3" s="27" t="s">
        <v>334</v>
      </c>
      <c r="C3" s="27"/>
      <c r="D3" s="27"/>
      <c r="E3" s="27"/>
      <c r="F3" s="27"/>
      <c r="G3" s="27"/>
      <c r="H3" s="27"/>
    </row>
    <row r="4" spans="1:9" ht="15" customHeight="1">
      <c r="B4" s="27" t="s">
        <v>335</v>
      </c>
      <c r="C4" s="27"/>
      <c r="D4" s="27"/>
      <c r="E4" s="27"/>
      <c r="F4" s="27"/>
      <c r="G4" s="27"/>
      <c r="H4" s="27"/>
    </row>
    <row r="5" spans="1:9" ht="14.25" customHeight="1">
      <c r="A5" s="29" t="s">
        <v>349</v>
      </c>
      <c r="B5" s="29"/>
      <c r="C5" s="29"/>
      <c r="D5" s="29"/>
      <c r="E5" s="29"/>
      <c r="F5" s="29"/>
      <c r="G5" s="29"/>
      <c r="H5" s="29"/>
    </row>
    <row r="6" spans="1:9" ht="45" customHeight="1">
      <c r="A6" s="25" t="s">
        <v>336</v>
      </c>
      <c r="B6" s="26"/>
      <c r="C6" s="26"/>
      <c r="D6" s="26"/>
      <c r="E6" s="26"/>
      <c r="F6" s="26"/>
      <c r="G6" s="26"/>
      <c r="H6" s="26"/>
    </row>
    <row r="7" spans="1:9" ht="12.75" customHeight="1">
      <c r="A7" s="32" t="s">
        <v>0</v>
      </c>
      <c r="B7" s="33"/>
      <c r="C7" s="33"/>
      <c r="D7" s="33"/>
      <c r="E7" s="33"/>
      <c r="F7" s="33"/>
      <c r="G7" s="33"/>
      <c r="H7" s="33"/>
      <c r="I7" s="3"/>
    </row>
    <row r="8" spans="1:9" ht="15.75" customHeight="1">
      <c r="A8" s="34" t="s">
        <v>1</v>
      </c>
      <c r="B8" s="34" t="s">
        <v>2</v>
      </c>
      <c r="C8" s="34" t="s">
        <v>3</v>
      </c>
      <c r="D8" s="34" t="s">
        <v>4</v>
      </c>
      <c r="E8" s="34" t="s">
        <v>5</v>
      </c>
      <c r="F8" s="36" t="s">
        <v>6</v>
      </c>
      <c r="G8" s="36" t="s">
        <v>7</v>
      </c>
      <c r="H8" s="38" t="s">
        <v>337</v>
      </c>
      <c r="I8" s="4"/>
    </row>
    <row r="9" spans="1:9" ht="33" customHeight="1">
      <c r="A9" s="35"/>
      <c r="B9" s="35"/>
      <c r="C9" s="35"/>
      <c r="D9" s="35"/>
      <c r="E9" s="35"/>
      <c r="F9" s="37"/>
      <c r="G9" s="37"/>
      <c r="H9" s="39"/>
      <c r="I9" s="4"/>
    </row>
    <row r="10" spans="1:9" ht="12.75" customHeight="1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12">
        <v>6</v>
      </c>
      <c r="G10" s="12">
        <v>7</v>
      </c>
      <c r="H10" s="12">
        <v>6</v>
      </c>
      <c r="I10" s="4"/>
    </row>
    <row r="11" spans="1:9" ht="25.5">
      <c r="A11" s="6" t="s">
        <v>93</v>
      </c>
      <c r="B11" s="7" t="s">
        <v>94</v>
      </c>
      <c r="C11" s="8"/>
      <c r="D11" s="8"/>
      <c r="E11" s="8"/>
      <c r="F11" s="13">
        <v>304702748.14999998</v>
      </c>
      <c r="G11" s="13">
        <v>301505447.30000001</v>
      </c>
      <c r="H11" s="13">
        <f>H12+H36+H43+H96+H116+H137+H185+H192</f>
        <v>-3197300.8499999866</v>
      </c>
      <c r="I11" s="4"/>
    </row>
    <row r="12" spans="1:9" outlineLevel="1">
      <c r="A12" s="9" t="s">
        <v>8</v>
      </c>
      <c r="B12" s="8" t="s">
        <v>94</v>
      </c>
      <c r="C12" s="8" t="s">
        <v>9</v>
      </c>
      <c r="D12" s="8"/>
      <c r="E12" s="8"/>
      <c r="F12" s="14">
        <v>43760786.759999998</v>
      </c>
      <c r="G12" s="14">
        <v>46166643.880000003</v>
      </c>
      <c r="H12" s="18">
        <f>G12-F12</f>
        <v>2405857.1200000048</v>
      </c>
      <c r="I12" s="4"/>
    </row>
    <row r="13" spans="1:9" ht="38.25" outlineLevel="2">
      <c r="A13" s="9" t="s">
        <v>14</v>
      </c>
      <c r="B13" s="8" t="s">
        <v>94</v>
      </c>
      <c r="C13" s="8" t="s">
        <v>15</v>
      </c>
      <c r="D13" s="8"/>
      <c r="E13" s="8"/>
      <c r="F13" s="14">
        <v>40965313.840000004</v>
      </c>
      <c r="G13" s="14">
        <v>43437170.960000001</v>
      </c>
      <c r="H13" s="18">
        <f t="shared" ref="H13:H35" si="0">G13-F13</f>
        <v>2471857.1199999973</v>
      </c>
      <c r="I13" s="4"/>
    </row>
    <row r="14" spans="1:9" ht="38.25" outlineLevel="3">
      <c r="A14" s="9" t="s">
        <v>95</v>
      </c>
      <c r="B14" s="8" t="s">
        <v>94</v>
      </c>
      <c r="C14" s="8" t="s">
        <v>15</v>
      </c>
      <c r="D14" s="8" t="s">
        <v>96</v>
      </c>
      <c r="E14" s="8"/>
      <c r="F14" s="14">
        <v>1565751.2</v>
      </c>
      <c r="G14" s="14">
        <v>3847418.2</v>
      </c>
      <c r="H14" s="18">
        <f t="shared" si="0"/>
        <v>2281667</v>
      </c>
      <c r="I14" s="4"/>
    </row>
    <row r="15" spans="1:9" outlineLevel="5">
      <c r="A15" s="9" t="s">
        <v>97</v>
      </c>
      <c r="B15" s="8" t="s">
        <v>94</v>
      </c>
      <c r="C15" s="8" t="s">
        <v>15</v>
      </c>
      <c r="D15" s="8" t="s">
        <v>98</v>
      </c>
      <c r="E15" s="8"/>
      <c r="F15" s="14">
        <v>1565751.2</v>
      </c>
      <c r="G15" s="14">
        <v>3847418.2</v>
      </c>
      <c r="H15" s="18">
        <f t="shared" si="0"/>
        <v>2281667</v>
      </c>
      <c r="I15" s="4"/>
    </row>
    <row r="16" spans="1:9" ht="25.5" outlineLevel="6">
      <c r="A16" s="9" t="s">
        <v>99</v>
      </c>
      <c r="B16" s="8" t="s">
        <v>94</v>
      </c>
      <c r="C16" s="8" t="s">
        <v>15</v>
      </c>
      <c r="D16" s="8" t="s">
        <v>100</v>
      </c>
      <c r="E16" s="8"/>
      <c r="F16" s="14">
        <v>1565751.2</v>
      </c>
      <c r="G16" s="14">
        <v>3847418.2</v>
      </c>
      <c r="H16" s="18">
        <f t="shared" si="0"/>
        <v>2281667</v>
      </c>
      <c r="I16" s="4"/>
    </row>
    <row r="17" spans="1:9" ht="25.5" outlineLevel="7">
      <c r="A17" s="9" t="s">
        <v>22</v>
      </c>
      <c r="B17" s="8" t="s">
        <v>94</v>
      </c>
      <c r="C17" s="8" t="s">
        <v>15</v>
      </c>
      <c r="D17" s="8" t="s">
        <v>100</v>
      </c>
      <c r="E17" s="8" t="s">
        <v>23</v>
      </c>
      <c r="F17" s="14">
        <v>1565751.2</v>
      </c>
      <c r="G17" s="14">
        <v>3847418.2</v>
      </c>
      <c r="H17" s="18">
        <f t="shared" si="0"/>
        <v>2281667</v>
      </c>
      <c r="I17" s="4"/>
    </row>
    <row r="18" spans="1:9" ht="25.5" outlineLevel="7">
      <c r="A18" s="9" t="s">
        <v>24</v>
      </c>
      <c r="B18" s="8" t="s">
        <v>94</v>
      </c>
      <c r="C18" s="8" t="s">
        <v>15</v>
      </c>
      <c r="D18" s="8" t="s">
        <v>100</v>
      </c>
      <c r="E18" s="8" t="s">
        <v>25</v>
      </c>
      <c r="F18" s="14">
        <v>1565751.2</v>
      </c>
      <c r="G18" s="14">
        <v>3847418.2</v>
      </c>
      <c r="H18" s="18">
        <f t="shared" si="0"/>
        <v>2281667</v>
      </c>
      <c r="I18" s="4"/>
    </row>
    <row r="19" spans="1:9" ht="38.25" outlineLevel="3">
      <c r="A19" s="9" t="s">
        <v>16</v>
      </c>
      <c r="B19" s="8" t="s">
        <v>94</v>
      </c>
      <c r="C19" s="8" t="s">
        <v>15</v>
      </c>
      <c r="D19" s="8" t="s">
        <v>17</v>
      </c>
      <c r="E19" s="8"/>
      <c r="F19" s="14">
        <v>39399562.640000001</v>
      </c>
      <c r="G19" s="14">
        <v>39589752.759999998</v>
      </c>
      <c r="H19" s="18">
        <f t="shared" si="0"/>
        <v>190190.11999999732</v>
      </c>
      <c r="I19" s="4"/>
    </row>
    <row r="20" spans="1:9" ht="25.5" outlineLevel="6">
      <c r="A20" s="9" t="s">
        <v>18</v>
      </c>
      <c r="B20" s="8" t="s">
        <v>94</v>
      </c>
      <c r="C20" s="8" t="s">
        <v>15</v>
      </c>
      <c r="D20" s="8" t="s">
        <v>19</v>
      </c>
      <c r="E20" s="8"/>
      <c r="F20" s="14">
        <v>1040923</v>
      </c>
      <c r="G20" s="14">
        <v>1116813.06</v>
      </c>
      <c r="H20" s="18">
        <f t="shared" si="0"/>
        <v>75890.060000000056</v>
      </c>
      <c r="I20" s="4"/>
    </row>
    <row r="21" spans="1:9" ht="51" outlineLevel="7">
      <c r="A21" s="9" t="s">
        <v>10</v>
      </c>
      <c r="B21" s="8" t="s">
        <v>94</v>
      </c>
      <c r="C21" s="8" t="s">
        <v>15</v>
      </c>
      <c r="D21" s="8" t="s">
        <v>19</v>
      </c>
      <c r="E21" s="8" t="s">
        <v>11</v>
      </c>
      <c r="F21" s="14">
        <v>1040923</v>
      </c>
      <c r="G21" s="14">
        <v>1116813.06</v>
      </c>
      <c r="H21" s="18">
        <f t="shared" si="0"/>
        <v>75890.060000000056</v>
      </c>
      <c r="I21" s="4"/>
    </row>
    <row r="22" spans="1:9" ht="25.5" outlineLevel="7">
      <c r="A22" s="9" t="s">
        <v>12</v>
      </c>
      <c r="B22" s="8" t="s">
        <v>94</v>
      </c>
      <c r="C22" s="8" t="s">
        <v>15</v>
      </c>
      <c r="D22" s="8" t="s">
        <v>19</v>
      </c>
      <c r="E22" s="8" t="s">
        <v>13</v>
      </c>
      <c r="F22" s="14">
        <v>1040923</v>
      </c>
      <c r="G22" s="14">
        <v>1116813.06</v>
      </c>
      <c r="H22" s="18">
        <f t="shared" si="0"/>
        <v>75890.060000000056</v>
      </c>
      <c r="I22" s="4"/>
    </row>
    <row r="23" spans="1:9" outlineLevel="6">
      <c r="A23" s="9" t="s">
        <v>20</v>
      </c>
      <c r="B23" s="8" t="s">
        <v>94</v>
      </c>
      <c r="C23" s="8" t="s">
        <v>15</v>
      </c>
      <c r="D23" s="8" t="s">
        <v>21</v>
      </c>
      <c r="E23" s="8"/>
      <c r="F23" s="14">
        <v>37311233.560000002</v>
      </c>
      <c r="G23" s="14">
        <v>37425533.619999997</v>
      </c>
      <c r="H23" s="18">
        <f t="shared" si="0"/>
        <v>114300.05999999493</v>
      </c>
      <c r="I23" s="4"/>
    </row>
    <row r="24" spans="1:9" ht="51" outlineLevel="7">
      <c r="A24" s="9" t="s">
        <v>10</v>
      </c>
      <c r="B24" s="8" t="s">
        <v>94</v>
      </c>
      <c r="C24" s="8" t="s">
        <v>15</v>
      </c>
      <c r="D24" s="8" t="s">
        <v>21</v>
      </c>
      <c r="E24" s="8" t="s">
        <v>11</v>
      </c>
      <c r="F24" s="14">
        <v>32093076.559999999</v>
      </c>
      <c r="G24" s="14">
        <v>32384738.859999999</v>
      </c>
      <c r="H24" s="18">
        <f t="shared" si="0"/>
        <v>291662.30000000075</v>
      </c>
      <c r="I24" s="4"/>
    </row>
    <row r="25" spans="1:9" ht="25.5" outlineLevel="7">
      <c r="A25" s="9" t="s">
        <v>12</v>
      </c>
      <c r="B25" s="8" t="s">
        <v>94</v>
      </c>
      <c r="C25" s="8" t="s">
        <v>15</v>
      </c>
      <c r="D25" s="8" t="s">
        <v>21</v>
      </c>
      <c r="E25" s="8" t="s">
        <v>13</v>
      </c>
      <c r="F25" s="14">
        <v>32093076.559999999</v>
      </c>
      <c r="G25" s="14">
        <v>32384738.859999999</v>
      </c>
      <c r="H25" s="18">
        <f t="shared" si="0"/>
        <v>291662.30000000075</v>
      </c>
      <c r="I25" s="4"/>
    </row>
    <row r="26" spans="1:9" ht="25.5" outlineLevel="7">
      <c r="A26" s="9" t="s">
        <v>22</v>
      </c>
      <c r="B26" s="8" t="s">
        <v>94</v>
      </c>
      <c r="C26" s="8" t="s">
        <v>15</v>
      </c>
      <c r="D26" s="8" t="s">
        <v>21</v>
      </c>
      <c r="E26" s="8" t="s">
        <v>23</v>
      </c>
      <c r="F26" s="14">
        <v>5098157</v>
      </c>
      <c r="G26" s="14">
        <v>4998157</v>
      </c>
      <c r="H26" s="18">
        <f t="shared" si="0"/>
        <v>-100000</v>
      </c>
      <c r="I26" s="4"/>
    </row>
    <row r="27" spans="1:9" ht="25.5" outlineLevel="7">
      <c r="A27" s="9" t="s">
        <v>24</v>
      </c>
      <c r="B27" s="8" t="s">
        <v>94</v>
      </c>
      <c r="C27" s="8" t="s">
        <v>15</v>
      </c>
      <c r="D27" s="8" t="s">
        <v>21</v>
      </c>
      <c r="E27" s="8" t="s">
        <v>25</v>
      </c>
      <c r="F27" s="14">
        <v>5098157</v>
      </c>
      <c r="G27" s="14">
        <v>4998157</v>
      </c>
      <c r="H27" s="18">
        <f t="shared" si="0"/>
        <v>-100000</v>
      </c>
      <c r="I27" s="4"/>
    </row>
    <row r="28" spans="1:9" outlineLevel="7">
      <c r="A28" s="9" t="s">
        <v>26</v>
      </c>
      <c r="B28" s="8" t="s">
        <v>94</v>
      </c>
      <c r="C28" s="8" t="s">
        <v>15</v>
      </c>
      <c r="D28" s="8" t="s">
        <v>21</v>
      </c>
      <c r="E28" s="8" t="s">
        <v>27</v>
      </c>
      <c r="F28" s="14">
        <v>120000</v>
      </c>
      <c r="G28" s="14">
        <v>42637.760000000002</v>
      </c>
      <c r="H28" s="18">
        <f t="shared" si="0"/>
        <v>-77362.239999999991</v>
      </c>
      <c r="I28" s="4"/>
    </row>
    <row r="29" spans="1:9" outlineLevel="7">
      <c r="A29" s="9" t="s">
        <v>28</v>
      </c>
      <c r="B29" s="8" t="s">
        <v>94</v>
      </c>
      <c r="C29" s="8" t="s">
        <v>15</v>
      </c>
      <c r="D29" s="8" t="s">
        <v>21</v>
      </c>
      <c r="E29" s="8" t="s">
        <v>29</v>
      </c>
      <c r="F29" s="14">
        <v>120000</v>
      </c>
      <c r="G29" s="14">
        <v>42637.760000000002</v>
      </c>
      <c r="H29" s="18">
        <f t="shared" si="0"/>
        <v>-77362.239999999991</v>
      </c>
      <c r="I29" s="4"/>
    </row>
    <row r="30" spans="1:9" outlineLevel="2">
      <c r="A30" s="9" t="s">
        <v>30</v>
      </c>
      <c r="B30" s="8" t="s">
        <v>94</v>
      </c>
      <c r="C30" s="8" t="s">
        <v>31</v>
      </c>
      <c r="D30" s="8"/>
      <c r="E30" s="8"/>
      <c r="F30" s="14">
        <v>946053.92</v>
      </c>
      <c r="G30" s="14">
        <v>880053.92</v>
      </c>
      <c r="H30" s="18">
        <f t="shared" si="0"/>
        <v>-66000</v>
      </c>
      <c r="I30" s="4"/>
    </row>
    <row r="31" spans="1:9" ht="38.25" outlineLevel="3">
      <c r="A31" s="9" t="s">
        <v>16</v>
      </c>
      <c r="B31" s="8" t="s">
        <v>94</v>
      </c>
      <c r="C31" s="8" t="s">
        <v>31</v>
      </c>
      <c r="D31" s="8" t="s">
        <v>17</v>
      </c>
      <c r="E31" s="8"/>
      <c r="F31" s="14">
        <v>946053.92</v>
      </c>
      <c r="G31" s="14">
        <v>880053.92</v>
      </c>
      <c r="H31" s="18">
        <f t="shared" si="0"/>
        <v>-66000</v>
      </c>
      <c r="I31" s="4"/>
    </row>
    <row r="32" spans="1:9" outlineLevel="5">
      <c r="A32" s="9" t="s">
        <v>101</v>
      </c>
      <c r="B32" s="8" t="s">
        <v>94</v>
      </c>
      <c r="C32" s="8" t="s">
        <v>31</v>
      </c>
      <c r="D32" s="8" t="s">
        <v>32</v>
      </c>
      <c r="E32" s="8"/>
      <c r="F32" s="14">
        <v>946053.92</v>
      </c>
      <c r="G32" s="14">
        <v>880053.92</v>
      </c>
      <c r="H32" s="18">
        <f t="shared" si="0"/>
        <v>-66000</v>
      </c>
      <c r="I32" s="4"/>
    </row>
    <row r="33" spans="1:9" outlineLevel="6">
      <c r="A33" s="9" t="s">
        <v>33</v>
      </c>
      <c r="B33" s="8" t="s">
        <v>94</v>
      </c>
      <c r="C33" s="8" t="s">
        <v>31</v>
      </c>
      <c r="D33" s="8" t="s">
        <v>34</v>
      </c>
      <c r="E33" s="8"/>
      <c r="F33" s="14">
        <v>946053.92</v>
      </c>
      <c r="G33" s="14">
        <v>880053.92</v>
      </c>
      <c r="H33" s="18">
        <f t="shared" si="0"/>
        <v>-66000</v>
      </c>
      <c r="I33" s="4"/>
    </row>
    <row r="34" spans="1:9" outlineLevel="7">
      <c r="A34" s="9" t="s">
        <v>26</v>
      </c>
      <c r="B34" s="8" t="s">
        <v>94</v>
      </c>
      <c r="C34" s="8" t="s">
        <v>31</v>
      </c>
      <c r="D34" s="8" t="s">
        <v>34</v>
      </c>
      <c r="E34" s="8" t="s">
        <v>27</v>
      </c>
      <c r="F34" s="14">
        <v>946053.92</v>
      </c>
      <c r="G34" s="14">
        <v>880053.92</v>
      </c>
      <c r="H34" s="18">
        <f t="shared" si="0"/>
        <v>-66000</v>
      </c>
      <c r="I34" s="4"/>
    </row>
    <row r="35" spans="1:9" outlineLevel="7">
      <c r="A35" s="9" t="s">
        <v>35</v>
      </c>
      <c r="B35" s="8" t="s">
        <v>94</v>
      </c>
      <c r="C35" s="8" t="s">
        <v>31</v>
      </c>
      <c r="D35" s="8" t="s">
        <v>34</v>
      </c>
      <c r="E35" s="8" t="s">
        <v>36</v>
      </c>
      <c r="F35" s="14">
        <v>946053.92</v>
      </c>
      <c r="G35" s="14">
        <v>880053.92</v>
      </c>
      <c r="H35" s="18">
        <f t="shared" si="0"/>
        <v>-66000</v>
      </c>
      <c r="I35" s="4"/>
    </row>
    <row r="36" spans="1:9" ht="25.5" outlineLevel="1">
      <c r="A36" s="9" t="s">
        <v>37</v>
      </c>
      <c r="B36" s="8" t="s">
        <v>94</v>
      </c>
      <c r="C36" s="8" t="s">
        <v>38</v>
      </c>
      <c r="D36" s="8"/>
      <c r="E36" s="8"/>
      <c r="F36" s="14">
        <v>6222509</v>
      </c>
      <c r="G36" s="14">
        <v>6263009</v>
      </c>
      <c r="H36" s="18">
        <f t="shared" ref="H36:H43" si="1">G36-F36</f>
        <v>40500</v>
      </c>
      <c r="I36" s="4"/>
    </row>
    <row r="37" spans="1:9" ht="25.5" outlineLevel="2">
      <c r="A37" s="9" t="s">
        <v>102</v>
      </c>
      <c r="B37" s="8" t="s">
        <v>94</v>
      </c>
      <c r="C37" s="8" t="s">
        <v>103</v>
      </c>
      <c r="D37" s="8"/>
      <c r="E37" s="8"/>
      <c r="F37" s="14">
        <v>4677676</v>
      </c>
      <c r="G37" s="14">
        <v>4718176</v>
      </c>
      <c r="H37" s="18">
        <f t="shared" si="1"/>
        <v>40500</v>
      </c>
      <c r="I37" s="4"/>
    </row>
    <row r="38" spans="1:9" s="17" customFormat="1" ht="38.25" outlineLevel="3">
      <c r="A38" s="19" t="s">
        <v>16</v>
      </c>
      <c r="B38" s="20" t="s">
        <v>94</v>
      </c>
      <c r="C38" s="20" t="s">
        <v>103</v>
      </c>
      <c r="D38" s="20" t="s">
        <v>17</v>
      </c>
      <c r="E38" s="20"/>
      <c r="F38" s="14">
        <v>0</v>
      </c>
      <c r="G38" s="14">
        <v>40500</v>
      </c>
      <c r="H38" s="18">
        <f t="shared" si="1"/>
        <v>40500</v>
      </c>
      <c r="I38" s="21"/>
    </row>
    <row r="39" spans="1:9" outlineLevel="5">
      <c r="A39" s="9" t="s">
        <v>101</v>
      </c>
      <c r="B39" s="8" t="s">
        <v>94</v>
      </c>
      <c r="C39" s="8" t="s">
        <v>103</v>
      </c>
      <c r="D39" s="8" t="s">
        <v>32</v>
      </c>
      <c r="E39" s="8"/>
      <c r="F39" s="14">
        <v>0</v>
      </c>
      <c r="G39" s="14">
        <v>40500</v>
      </c>
      <c r="H39" s="18">
        <f t="shared" si="1"/>
        <v>40500</v>
      </c>
      <c r="I39" s="4"/>
    </row>
    <row r="40" spans="1:9" outlineLevel="6">
      <c r="A40" s="9" t="s">
        <v>33</v>
      </c>
      <c r="B40" s="8" t="s">
        <v>94</v>
      </c>
      <c r="C40" s="8" t="s">
        <v>103</v>
      </c>
      <c r="D40" s="8" t="s">
        <v>34</v>
      </c>
      <c r="E40" s="8"/>
      <c r="F40" s="14">
        <v>0</v>
      </c>
      <c r="G40" s="14">
        <v>40500</v>
      </c>
      <c r="H40" s="18">
        <f t="shared" si="1"/>
        <v>40500</v>
      </c>
      <c r="I40" s="4"/>
    </row>
    <row r="41" spans="1:9" ht="25.5" outlineLevel="7">
      <c r="A41" s="9" t="s">
        <v>22</v>
      </c>
      <c r="B41" s="8" t="s">
        <v>94</v>
      </c>
      <c r="C41" s="8" t="s">
        <v>103</v>
      </c>
      <c r="D41" s="8" t="s">
        <v>34</v>
      </c>
      <c r="E41" s="8" t="s">
        <v>23</v>
      </c>
      <c r="F41" s="14">
        <v>0</v>
      </c>
      <c r="G41" s="14">
        <v>40500</v>
      </c>
      <c r="H41" s="18">
        <f t="shared" si="1"/>
        <v>40500</v>
      </c>
      <c r="I41" s="4"/>
    </row>
    <row r="42" spans="1:9" ht="25.5" outlineLevel="7">
      <c r="A42" s="9" t="s">
        <v>24</v>
      </c>
      <c r="B42" s="8" t="s">
        <v>94</v>
      </c>
      <c r="C42" s="8" t="s">
        <v>103</v>
      </c>
      <c r="D42" s="8" t="s">
        <v>34</v>
      </c>
      <c r="E42" s="8" t="s">
        <v>25</v>
      </c>
      <c r="F42" s="14">
        <v>0</v>
      </c>
      <c r="G42" s="14">
        <v>40500</v>
      </c>
      <c r="H42" s="18">
        <f t="shared" si="1"/>
        <v>40500</v>
      </c>
      <c r="I42" s="4"/>
    </row>
    <row r="43" spans="1:9" outlineLevel="1">
      <c r="A43" s="9" t="s">
        <v>39</v>
      </c>
      <c r="B43" s="8" t="s">
        <v>94</v>
      </c>
      <c r="C43" s="8" t="s">
        <v>40</v>
      </c>
      <c r="D43" s="8"/>
      <c r="E43" s="8"/>
      <c r="F43" s="14">
        <v>152733248</v>
      </c>
      <c r="G43" s="14">
        <v>153697742.43000001</v>
      </c>
      <c r="H43" s="18">
        <f t="shared" si="1"/>
        <v>964494.43000000715</v>
      </c>
      <c r="I43" s="4"/>
    </row>
    <row r="44" spans="1:9" outlineLevel="2">
      <c r="A44" s="9" t="s">
        <v>41</v>
      </c>
      <c r="B44" s="8" t="s">
        <v>94</v>
      </c>
      <c r="C44" s="8" t="s">
        <v>42</v>
      </c>
      <c r="D44" s="8"/>
      <c r="E44" s="8"/>
      <c r="F44" s="14">
        <v>143754073</v>
      </c>
      <c r="G44" s="14">
        <v>144034614.19</v>
      </c>
      <c r="H44" s="18">
        <f>H45</f>
        <v>259541.1900000046</v>
      </c>
      <c r="I44" s="4"/>
    </row>
    <row r="45" spans="1:9" ht="25.5" outlineLevel="3">
      <c r="A45" s="9" t="s">
        <v>108</v>
      </c>
      <c r="B45" s="8" t="s">
        <v>94</v>
      </c>
      <c r="C45" s="8" t="s">
        <v>42</v>
      </c>
      <c r="D45" s="8" t="s">
        <v>43</v>
      </c>
      <c r="E45" s="8"/>
      <c r="F45" s="14">
        <v>143754073</v>
      </c>
      <c r="G45" s="14">
        <v>144034614.19</v>
      </c>
      <c r="H45" s="18">
        <f>H46</f>
        <v>259541.1900000046</v>
      </c>
      <c r="I45" s="4"/>
    </row>
    <row r="46" spans="1:9" ht="25.5" outlineLevel="4">
      <c r="A46" s="9" t="s">
        <v>109</v>
      </c>
      <c r="B46" s="8" t="s">
        <v>94</v>
      </c>
      <c r="C46" s="8" t="s">
        <v>42</v>
      </c>
      <c r="D46" s="8" t="s">
        <v>110</v>
      </c>
      <c r="E46" s="8"/>
      <c r="F46" s="14">
        <v>143616328</v>
      </c>
      <c r="G46" s="14">
        <v>143896869.19</v>
      </c>
      <c r="H46" s="18">
        <f>H47+H56+H60</f>
        <v>259541.1900000046</v>
      </c>
      <c r="I46" s="4"/>
    </row>
    <row r="47" spans="1:9" ht="38.25" outlineLevel="5">
      <c r="A47" s="9" t="s">
        <v>111</v>
      </c>
      <c r="B47" s="8" t="s">
        <v>94</v>
      </c>
      <c r="C47" s="8" t="s">
        <v>42</v>
      </c>
      <c r="D47" s="8" t="s">
        <v>112</v>
      </c>
      <c r="E47" s="8"/>
      <c r="F47" s="14">
        <v>39302091.799999997</v>
      </c>
      <c r="G47" s="14">
        <v>36000442.920000002</v>
      </c>
      <c r="H47" s="18">
        <f t="shared" ref="H47:H59" si="2">G47-F47</f>
        <v>-3301648.8799999952</v>
      </c>
      <c r="I47" s="4"/>
    </row>
    <row r="48" spans="1:9" ht="38.25" outlineLevel="6">
      <c r="A48" s="9" t="s">
        <v>44</v>
      </c>
      <c r="B48" s="8" t="s">
        <v>94</v>
      </c>
      <c r="C48" s="8" t="s">
        <v>42</v>
      </c>
      <c r="D48" s="8" t="s">
        <v>113</v>
      </c>
      <c r="E48" s="8"/>
      <c r="F48" s="14">
        <v>29085690.789999999</v>
      </c>
      <c r="G48" s="14">
        <v>26000594.350000001</v>
      </c>
      <c r="H48" s="18">
        <f t="shared" si="2"/>
        <v>-3085096.4399999976</v>
      </c>
      <c r="I48" s="4"/>
    </row>
    <row r="49" spans="1:9" ht="25.5" outlineLevel="7">
      <c r="A49" s="9" t="s">
        <v>22</v>
      </c>
      <c r="B49" s="8" t="s">
        <v>94</v>
      </c>
      <c r="C49" s="8" t="s">
        <v>42</v>
      </c>
      <c r="D49" s="8" t="s">
        <v>113</v>
      </c>
      <c r="E49" s="8" t="s">
        <v>23</v>
      </c>
      <c r="F49" s="14">
        <v>4922368.79</v>
      </c>
      <c r="G49" s="14">
        <v>1577730.35</v>
      </c>
      <c r="H49" s="18">
        <f t="shared" si="2"/>
        <v>-3344638.44</v>
      </c>
      <c r="I49" s="4"/>
    </row>
    <row r="50" spans="1:9" ht="25.5" outlineLevel="7">
      <c r="A50" s="9" t="s">
        <v>24</v>
      </c>
      <c r="B50" s="8" t="s">
        <v>94</v>
      </c>
      <c r="C50" s="8" t="s">
        <v>42</v>
      </c>
      <c r="D50" s="8" t="s">
        <v>113</v>
      </c>
      <c r="E50" s="8" t="s">
        <v>25</v>
      </c>
      <c r="F50" s="14">
        <v>4922368.79</v>
      </c>
      <c r="G50" s="14">
        <v>1577730.35</v>
      </c>
      <c r="H50" s="18">
        <f t="shared" si="2"/>
        <v>-3344638.44</v>
      </c>
      <c r="I50" s="4"/>
    </row>
    <row r="51" spans="1:9" outlineLevel="7">
      <c r="A51" s="9" t="s">
        <v>81</v>
      </c>
      <c r="B51" s="8" t="s">
        <v>94</v>
      </c>
      <c r="C51" s="8" t="s">
        <v>42</v>
      </c>
      <c r="D51" s="8" t="s">
        <v>113</v>
      </c>
      <c r="E51" s="8" t="s">
        <v>82</v>
      </c>
      <c r="F51" s="14">
        <v>24163322</v>
      </c>
      <c r="G51" s="14">
        <v>24422864</v>
      </c>
      <c r="H51" s="18">
        <f t="shared" si="2"/>
        <v>259542</v>
      </c>
      <c r="I51" s="4"/>
    </row>
    <row r="52" spans="1:9" outlineLevel="7">
      <c r="A52" s="9" t="s">
        <v>83</v>
      </c>
      <c r="B52" s="8" t="s">
        <v>94</v>
      </c>
      <c r="C52" s="8" t="s">
        <v>42</v>
      </c>
      <c r="D52" s="8" t="s">
        <v>113</v>
      </c>
      <c r="E52" s="8" t="s">
        <v>84</v>
      </c>
      <c r="F52" s="14">
        <v>24163322</v>
      </c>
      <c r="G52" s="14">
        <v>24422864</v>
      </c>
      <c r="H52" s="18">
        <f t="shared" si="2"/>
        <v>259542</v>
      </c>
      <c r="I52" s="4"/>
    </row>
    <row r="53" spans="1:9" ht="25.5" outlineLevel="6">
      <c r="A53" s="9" t="s">
        <v>45</v>
      </c>
      <c r="B53" s="8" t="s">
        <v>94</v>
      </c>
      <c r="C53" s="8" t="s">
        <v>42</v>
      </c>
      <c r="D53" s="8" t="s">
        <v>114</v>
      </c>
      <c r="E53" s="8"/>
      <c r="F53" s="14">
        <v>10216401.01</v>
      </c>
      <c r="G53" s="14">
        <v>9999848.5700000003</v>
      </c>
      <c r="H53" s="18">
        <f t="shared" si="2"/>
        <v>-216552.43999999948</v>
      </c>
      <c r="I53" s="4"/>
    </row>
    <row r="54" spans="1:9" ht="25.5" outlineLevel="7">
      <c r="A54" s="9" t="s">
        <v>22</v>
      </c>
      <c r="B54" s="8" t="s">
        <v>94</v>
      </c>
      <c r="C54" s="8" t="s">
        <v>42</v>
      </c>
      <c r="D54" s="8" t="s">
        <v>114</v>
      </c>
      <c r="E54" s="8" t="s">
        <v>23</v>
      </c>
      <c r="F54" s="14">
        <v>10216401.01</v>
      </c>
      <c r="G54" s="14">
        <v>9999848.5700000003</v>
      </c>
      <c r="H54" s="18">
        <f t="shared" si="2"/>
        <v>-216552.43999999948</v>
      </c>
      <c r="I54" s="4"/>
    </row>
    <row r="55" spans="1:9" ht="25.5" outlineLevel="7">
      <c r="A55" s="9" t="s">
        <v>24</v>
      </c>
      <c r="B55" s="8" t="s">
        <v>94</v>
      </c>
      <c r="C55" s="8" t="s">
        <v>42</v>
      </c>
      <c r="D55" s="8" t="s">
        <v>114</v>
      </c>
      <c r="E55" s="8" t="s">
        <v>25</v>
      </c>
      <c r="F55" s="14">
        <v>10216401.01</v>
      </c>
      <c r="G55" s="14">
        <v>9999848.5700000003</v>
      </c>
      <c r="H55" s="18">
        <f t="shared" si="2"/>
        <v>-216552.43999999948</v>
      </c>
      <c r="I55" s="4"/>
    </row>
    <row r="56" spans="1:9" ht="25.5" outlineLevel="5">
      <c r="A56" s="9" t="s">
        <v>115</v>
      </c>
      <c r="B56" s="8" t="s">
        <v>94</v>
      </c>
      <c r="C56" s="8" t="s">
        <v>42</v>
      </c>
      <c r="D56" s="8" t="s">
        <v>116</v>
      </c>
      <c r="E56" s="8"/>
      <c r="F56" s="14">
        <v>592000</v>
      </c>
      <c r="G56" s="14">
        <v>430750</v>
      </c>
      <c r="H56" s="18">
        <f t="shared" si="2"/>
        <v>-161250</v>
      </c>
      <c r="I56" s="4"/>
    </row>
    <row r="57" spans="1:9" ht="25.5" outlineLevel="6">
      <c r="A57" s="9" t="s">
        <v>117</v>
      </c>
      <c r="B57" s="8" t="s">
        <v>94</v>
      </c>
      <c r="C57" s="8" t="s">
        <v>42</v>
      </c>
      <c r="D57" s="8" t="s">
        <v>118</v>
      </c>
      <c r="E57" s="8"/>
      <c r="F57" s="14">
        <v>592000</v>
      </c>
      <c r="G57" s="14">
        <v>430750</v>
      </c>
      <c r="H57" s="18">
        <f t="shared" si="2"/>
        <v>-161250</v>
      </c>
      <c r="I57" s="4"/>
    </row>
    <row r="58" spans="1:9" ht="25.5" outlineLevel="7">
      <c r="A58" s="9" t="s">
        <v>22</v>
      </c>
      <c r="B58" s="8" t="s">
        <v>94</v>
      </c>
      <c r="C58" s="8" t="s">
        <v>42</v>
      </c>
      <c r="D58" s="8" t="s">
        <v>118</v>
      </c>
      <c r="E58" s="8" t="s">
        <v>23</v>
      </c>
      <c r="F58" s="14">
        <v>500000</v>
      </c>
      <c r="G58" s="14">
        <v>338750</v>
      </c>
      <c r="H58" s="18">
        <f t="shared" si="2"/>
        <v>-161250</v>
      </c>
      <c r="I58" s="4"/>
    </row>
    <row r="59" spans="1:9" ht="25.5" outlineLevel="7">
      <c r="A59" s="9" t="s">
        <v>24</v>
      </c>
      <c r="B59" s="8" t="s">
        <v>94</v>
      </c>
      <c r="C59" s="8" t="s">
        <v>42</v>
      </c>
      <c r="D59" s="8" t="s">
        <v>118</v>
      </c>
      <c r="E59" s="8" t="s">
        <v>25</v>
      </c>
      <c r="F59" s="14">
        <v>500000</v>
      </c>
      <c r="G59" s="14">
        <v>338750</v>
      </c>
      <c r="H59" s="18">
        <f t="shared" si="2"/>
        <v>-161250</v>
      </c>
      <c r="I59" s="4"/>
    </row>
    <row r="60" spans="1:9" ht="38.25" outlineLevel="5">
      <c r="A60" s="9" t="s">
        <v>119</v>
      </c>
      <c r="B60" s="8" t="s">
        <v>94</v>
      </c>
      <c r="C60" s="8" t="s">
        <v>42</v>
      </c>
      <c r="D60" s="8" t="s">
        <v>120</v>
      </c>
      <c r="E60" s="8"/>
      <c r="F60" s="14">
        <v>97919200</v>
      </c>
      <c r="G60" s="14">
        <v>101662640.06999999</v>
      </c>
      <c r="H60" s="18">
        <v>3722440.07</v>
      </c>
      <c r="I60" s="4"/>
    </row>
    <row r="61" spans="1:9" ht="38.25" outlineLevel="6">
      <c r="A61" s="9" t="s">
        <v>121</v>
      </c>
      <c r="B61" s="8" t="s">
        <v>94</v>
      </c>
      <c r="C61" s="8" t="s">
        <v>42</v>
      </c>
      <c r="D61" s="8" t="s">
        <v>122</v>
      </c>
      <c r="E61" s="8"/>
      <c r="F61" s="14">
        <v>98000</v>
      </c>
      <c r="G61" s="14">
        <v>3841440.07</v>
      </c>
      <c r="H61" s="18">
        <v>3722440.07</v>
      </c>
      <c r="I61" s="4"/>
    </row>
    <row r="62" spans="1:9" ht="25.5" outlineLevel="7">
      <c r="A62" s="9" t="s">
        <v>64</v>
      </c>
      <c r="B62" s="8" t="s">
        <v>94</v>
      </c>
      <c r="C62" s="8" t="s">
        <v>42</v>
      </c>
      <c r="D62" s="8" t="s">
        <v>122</v>
      </c>
      <c r="E62" s="8" t="s">
        <v>65</v>
      </c>
      <c r="F62" s="14">
        <v>98000</v>
      </c>
      <c r="G62" s="14">
        <v>3841440.07</v>
      </c>
      <c r="H62" s="18">
        <v>3722440.07</v>
      </c>
      <c r="I62" s="4"/>
    </row>
    <row r="63" spans="1:9" outlineLevel="7">
      <c r="A63" s="9" t="s">
        <v>66</v>
      </c>
      <c r="B63" s="8" t="s">
        <v>94</v>
      </c>
      <c r="C63" s="8" t="s">
        <v>42</v>
      </c>
      <c r="D63" s="8" t="s">
        <v>122</v>
      </c>
      <c r="E63" s="8" t="s">
        <v>67</v>
      </c>
      <c r="F63" s="14">
        <v>98000</v>
      </c>
      <c r="G63" s="14">
        <v>3841440.07</v>
      </c>
      <c r="H63" s="18">
        <v>3722440.07</v>
      </c>
      <c r="I63" s="4"/>
    </row>
    <row r="64" spans="1:9" outlineLevel="2">
      <c r="A64" s="9" t="s">
        <v>124</v>
      </c>
      <c r="B64" s="8" t="s">
        <v>94</v>
      </c>
      <c r="C64" s="8" t="s">
        <v>125</v>
      </c>
      <c r="D64" s="8"/>
      <c r="E64" s="8"/>
      <c r="F64" s="14">
        <v>995000</v>
      </c>
      <c r="G64" s="14">
        <v>1001220.95</v>
      </c>
      <c r="H64" s="18">
        <f t="shared" ref="H64:H98" si="3">G64-F64</f>
        <v>6220.9499999999534</v>
      </c>
      <c r="I64" s="4"/>
    </row>
    <row r="65" spans="1:9" ht="38.25" outlineLevel="3">
      <c r="A65" s="9" t="s">
        <v>126</v>
      </c>
      <c r="B65" s="8" t="s">
        <v>94</v>
      </c>
      <c r="C65" s="8" t="s">
        <v>125</v>
      </c>
      <c r="D65" s="8" t="s">
        <v>127</v>
      </c>
      <c r="E65" s="8"/>
      <c r="F65" s="14">
        <v>995000</v>
      </c>
      <c r="G65" s="14">
        <v>1001220.95</v>
      </c>
      <c r="H65" s="18">
        <f t="shared" si="3"/>
        <v>6220.9499999999534</v>
      </c>
      <c r="I65" s="4"/>
    </row>
    <row r="66" spans="1:9" ht="25.5" outlineLevel="5">
      <c r="A66" s="9" t="s">
        <v>128</v>
      </c>
      <c r="B66" s="8" t="s">
        <v>94</v>
      </c>
      <c r="C66" s="8" t="s">
        <v>125</v>
      </c>
      <c r="D66" s="8" t="s">
        <v>129</v>
      </c>
      <c r="E66" s="8"/>
      <c r="F66" s="14">
        <v>995000</v>
      </c>
      <c r="G66" s="14">
        <v>1001220.95</v>
      </c>
      <c r="H66" s="18">
        <f t="shared" si="3"/>
        <v>6220.9499999999534</v>
      </c>
      <c r="I66" s="4"/>
    </row>
    <row r="67" spans="1:9" outlineLevel="6">
      <c r="A67" s="9" t="s">
        <v>130</v>
      </c>
      <c r="B67" s="8" t="s">
        <v>94</v>
      </c>
      <c r="C67" s="8" t="s">
        <v>125</v>
      </c>
      <c r="D67" s="8" t="s">
        <v>131</v>
      </c>
      <c r="E67" s="8"/>
      <c r="F67" s="14">
        <v>70000</v>
      </c>
      <c r="G67" s="14">
        <v>75700</v>
      </c>
      <c r="H67" s="18">
        <f t="shared" si="3"/>
        <v>5700</v>
      </c>
      <c r="I67" s="4"/>
    </row>
    <row r="68" spans="1:9" ht="25.5" outlineLevel="7">
      <c r="A68" s="9" t="s">
        <v>22</v>
      </c>
      <c r="B68" s="8" t="s">
        <v>94</v>
      </c>
      <c r="C68" s="8" t="s">
        <v>125</v>
      </c>
      <c r="D68" s="8" t="s">
        <v>131</v>
      </c>
      <c r="E68" s="8" t="s">
        <v>23</v>
      </c>
      <c r="F68" s="14">
        <v>70000</v>
      </c>
      <c r="G68" s="14">
        <v>75700</v>
      </c>
      <c r="H68" s="18">
        <f t="shared" si="3"/>
        <v>5700</v>
      </c>
      <c r="I68" s="4"/>
    </row>
    <row r="69" spans="1:9" ht="25.5" outlineLevel="7">
      <c r="A69" s="9" t="s">
        <v>24</v>
      </c>
      <c r="B69" s="8" t="s">
        <v>94</v>
      </c>
      <c r="C69" s="8" t="s">
        <v>125</v>
      </c>
      <c r="D69" s="8" t="s">
        <v>131</v>
      </c>
      <c r="E69" s="8" t="s">
        <v>25</v>
      </c>
      <c r="F69" s="14">
        <v>70000</v>
      </c>
      <c r="G69" s="14">
        <v>75700</v>
      </c>
      <c r="H69" s="18">
        <f t="shared" si="3"/>
        <v>5700</v>
      </c>
      <c r="I69" s="4"/>
    </row>
    <row r="70" spans="1:9" ht="25.5" outlineLevel="6">
      <c r="A70" s="9" t="s">
        <v>132</v>
      </c>
      <c r="B70" s="8" t="s">
        <v>94</v>
      </c>
      <c r="C70" s="8" t="s">
        <v>125</v>
      </c>
      <c r="D70" s="8" t="s">
        <v>133</v>
      </c>
      <c r="E70" s="8"/>
      <c r="F70" s="14">
        <v>370000</v>
      </c>
      <c r="G70" s="14">
        <v>352130.95</v>
      </c>
      <c r="H70" s="18">
        <f t="shared" si="3"/>
        <v>-17869.049999999988</v>
      </c>
      <c r="I70" s="4"/>
    </row>
    <row r="71" spans="1:9" ht="25.5" outlineLevel="7">
      <c r="A71" s="9" t="s">
        <v>22</v>
      </c>
      <c r="B71" s="8" t="s">
        <v>94</v>
      </c>
      <c r="C71" s="8" t="s">
        <v>125</v>
      </c>
      <c r="D71" s="8" t="s">
        <v>133</v>
      </c>
      <c r="E71" s="8" t="s">
        <v>23</v>
      </c>
      <c r="F71" s="14">
        <v>370000</v>
      </c>
      <c r="G71" s="14">
        <v>352130.95</v>
      </c>
      <c r="H71" s="18">
        <f t="shared" si="3"/>
        <v>-17869.049999999988</v>
      </c>
      <c r="I71" s="4"/>
    </row>
    <row r="72" spans="1:9" ht="25.5" outlineLevel="7">
      <c r="A72" s="9" t="s">
        <v>24</v>
      </c>
      <c r="B72" s="8" t="s">
        <v>94</v>
      </c>
      <c r="C72" s="8" t="s">
        <v>125</v>
      </c>
      <c r="D72" s="8" t="s">
        <v>133</v>
      </c>
      <c r="E72" s="8" t="s">
        <v>25</v>
      </c>
      <c r="F72" s="14">
        <v>370000</v>
      </c>
      <c r="G72" s="14">
        <v>352130.95</v>
      </c>
      <c r="H72" s="18">
        <f t="shared" si="3"/>
        <v>-17869.049999999988</v>
      </c>
      <c r="I72" s="4"/>
    </row>
    <row r="73" spans="1:9" outlineLevel="6">
      <c r="A73" s="9" t="s">
        <v>134</v>
      </c>
      <c r="B73" s="8" t="s">
        <v>94</v>
      </c>
      <c r="C73" s="8" t="s">
        <v>125</v>
      </c>
      <c r="D73" s="8" t="s">
        <v>135</v>
      </c>
      <c r="E73" s="8"/>
      <c r="F73" s="14">
        <v>555000</v>
      </c>
      <c r="G73" s="14">
        <v>573390</v>
      </c>
      <c r="H73" s="18">
        <f t="shared" si="3"/>
        <v>18390</v>
      </c>
      <c r="I73" s="4"/>
    </row>
    <row r="74" spans="1:9" ht="25.5" outlineLevel="7">
      <c r="A74" s="9" t="s">
        <v>22</v>
      </c>
      <c r="B74" s="8" t="s">
        <v>94</v>
      </c>
      <c r="C74" s="8" t="s">
        <v>125</v>
      </c>
      <c r="D74" s="8" t="s">
        <v>135</v>
      </c>
      <c r="E74" s="8" t="s">
        <v>23</v>
      </c>
      <c r="F74" s="14">
        <v>555000</v>
      </c>
      <c r="G74" s="14">
        <v>573390</v>
      </c>
      <c r="H74" s="18">
        <f t="shared" si="3"/>
        <v>18390</v>
      </c>
      <c r="I74" s="4"/>
    </row>
    <row r="75" spans="1:9" ht="25.5" outlineLevel="7">
      <c r="A75" s="9" t="s">
        <v>24</v>
      </c>
      <c r="B75" s="8" t="s">
        <v>94</v>
      </c>
      <c r="C75" s="8" t="s">
        <v>125</v>
      </c>
      <c r="D75" s="8" t="s">
        <v>135</v>
      </c>
      <c r="E75" s="8" t="s">
        <v>25</v>
      </c>
      <c r="F75" s="14">
        <v>555000</v>
      </c>
      <c r="G75" s="14">
        <v>573390</v>
      </c>
      <c r="H75" s="18">
        <f t="shared" si="3"/>
        <v>18390</v>
      </c>
      <c r="I75" s="4"/>
    </row>
    <row r="76" spans="1:9" outlineLevel="2">
      <c r="A76" s="9" t="s">
        <v>46</v>
      </c>
      <c r="B76" s="8" t="s">
        <v>94</v>
      </c>
      <c r="C76" s="8" t="s">
        <v>47</v>
      </c>
      <c r="D76" s="8"/>
      <c r="E76" s="8"/>
      <c r="F76" s="14">
        <v>3739935</v>
      </c>
      <c r="G76" s="14">
        <v>4417667.29</v>
      </c>
      <c r="H76" s="18">
        <f>H77+H91</f>
        <v>698732.29</v>
      </c>
      <c r="I76" s="4"/>
    </row>
    <row r="77" spans="1:9" ht="38.25" outlineLevel="3">
      <c r="A77" s="9" t="s">
        <v>136</v>
      </c>
      <c r="B77" s="8" t="s">
        <v>94</v>
      </c>
      <c r="C77" s="8" t="s">
        <v>47</v>
      </c>
      <c r="D77" s="8" t="s">
        <v>48</v>
      </c>
      <c r="E77" s="8"/>
      <c r="F77" s="14">
        <v>3220556</v>
      </c>
      <c r="G77" s="14">
        <v>3904509.24</v>
      </c>
      <c r="H77" s="18">
        <f>H78</f>
        <v>704953.24</v>
      </c>
      <c r="I77" s="4"/>
    </row>
    <row r="78" spans="1:9" ht="38.25" outlineLevel="5">
      <c r="A78" s="9" t="s">
        <v>137</v>
      </c>
      <c r="B78" s="8" t="s">
        <v>94</v>
      </c>
      <c r="C78" s="8" t="s">
        <v>47</v>
      </c>
      <c r="D78" s="8" t="s">
        <v>49</v>
      </c>
      <c r="E78" s="8"/>
      <c r="F78" s="14">
        <v>3220556</v>
      </c>
      <c r="G78" s="14">
        <v>3904509.24</v>
      </c>
      <c r="H78" s="18">
        <f>H79+H82+H85+H88</f>
        <v>704953.24</v>
      </c>
      <c r="I78" s="4"/>
    </row>
    <row r="79" spans="1:9" ht="25.5" outlineLevel="6">
      <c r="A79" s="9" t="s">
        <v>138</v>
      </c>
      <c r="B79" s="8" t="s">
        <v>94</v>
      </c>
      <c r="C79" s="8" t="s">
        <v>47</v>
      </c>
      <c r="D79" s="8" t="s">
        <v>139</v>
      </c>
      <c r="E79" s="8"/>
      <c r="F79" s="14">
        <v>1450000</v>
      </c>
      <c r="G79" s="14">
        <v>2567965.7599999998</v>
      </c>
      <c r="H79" s="18">
        <v>1138965.76</v>
      </c>
      <c r="I79" s="4"/>
    </row>
    <row r="80" spans="1:9" ht="25.5" outlineLevel="7">
      <c r="A80" s="9" t="s">
        <v>22</v>
      </c>
      <c r="B80" s="8" t="s">
        <v>94</v>
      </c>
      <c r="C80" s="8" t="s">
        <v>47</v>
      </c>
      <c r="D80" s="8" t="s">
        <v>139</v>
      </c>
      <c r="E80" s="8" t="s">
        <v>23</v>
      </c>
      <c r="F80" s="14">
        <v>1450000</v>
      </c>
      <c r="G80" s="14">
        <v>2567965.7599999998</v>
      </c>
      <c r="H80" s="18">
        <v>1138965.76</v>
      </c>
      <c r="I80" s="4"/>
    </row>
    <row r="81" spans="1:9" ht="25.5" outlineLevel="7">
      <c r="A81" s="9" t="s">
        <v>24</v>
      </c>
      <c r="B81" s="8" t="s">
        <v>94</v>
      </c>
      <c r="C81" s="8" t="s">
        <v>47</v>
      </c>
      <c r="D81" s="8" t="s">
        <v>139</v>
      </c>
      <c r="E81" s="8" t="s">
        <v>25</v>
      </c>
      <c r="F81" s="14">
        <v>1450000</v>
      </c>
      <c r="G81" s="14">
        <v>2567965.7599999998</v>
      </c>
      <c r="H81" s="18">
        <v>1138965.76</v>
      </c>
      <c r="I81" s="4"/>
    </row>
    <row r="82" spans="1:9" outlineLevel="6">
      <c r="A82" s="9" t="s">
        <v>50</v>
      </c>
      <c r="B82" s="8" t="s">
        <v>94</v>
      </c>
      <c r="C82" s="8" t="s">
        <v>47</v>
      </c>
      <c r="D82" s="8" t="s">
        <v>51</v>
      </c>
      <c r="E82" s="8"/>
      <c r="F82" s="14">
        <v>215000</v>
      </c>
      <c r="G82" s="14">
        <v>458611</v>
      </c>
      <c r="H82" s="18">
        <f t="shared" si="3"/>
        <v>243611</v>
      </c>
      <c r="I82" s="4"/>
    </row>
    <row r="83" spans="1:9" ht="25.5" outlineLevel="7">
      <c r="A83" s="9" t="s">
        <v>22</v>
      </c>
      <c r="B83" s="8" t="s">
        <v>94</v>
      </c>
      <c r="C83" s="8" t="s">
        <v>47</v>
      </c>
      <c r="D83" s="8" t="s">
        <v>51</v>
      </c>
      <c r="E83" s="8" t="s">
        <v>23</v>
      </c>
      <c r="F83" s="14">
        <v>215000</v>
      </c>
      <c r="G83" s="14">
        <v>458611</v>
      </c>
      <c r="H83" s="18">
        <f t="shared" si="3"/>
        <v>243611</v>
      </c>
      <c r="I83" s="4"/>
    </row>
    <row r="84" spans="1:9" ht="25.5" outlineLevel="7">
      <c r="A84" s="9" t="s">
        <v>24</v>
      </c>
      <c r="B84" s="8" t="s">
        <v>94</v>
      </c>
      <c r="C84" s="8" t="s">
        <v>47</v>
      </c>
      <c r="D84" s="8" t="s">
        <v>51</v>
      </c>
      <c r="E84" s="8" t="s">
        <v>25</v>
      </c>
      <c r="F84" s="14">
        <v>215000</v>
      </c>
      <c r="G84" s="14">
        <v>458611</v>
      </c>
      <c r="H84" s="18">
        <f t="shared" si="3"/>
        <v>243611</v>
      </c>
      <c r="I84" s="4"/>
    </row>
    <row r="85" spans="1:9" ht="38.25" outlineLevel="6">
      <c r="A85" s="9" t="s">
        <v>52</v>
      </c>
      <c r="B85" s="8" t="s">
        <v>94</v>
      </c>
      <c r="C85" s="8" t="s">
        <v>47</v>
      </c>
      <c r="D85" s="8" t="s">
        <v>53</v>
      </c>
      <c r="E85" s="8"/>
      <c r="F85" s="14">
        <v>1555556</v>
      </c>
      <c r="G85" s="14">
        <v>489043.48</v>
      </c>
      <c r="H85" s="18">
        <f t="shared" si="3"/>
        <v>-1066512.52</v>
      </c>
      <c r="I85" s="4"/>
    </row>
    <row r="86" spans="1:9" ht="25.5" outlineLevel="7">
      <c r="A86" s="9" t="s">
        <v>22</v>
      </c>
      <c r="B86" s="8" t="s">
        <v>94</v>
      </c>
      <c r="C86" s="8" t="s">
        <v>47</v>
      </c>
      <c r="D86" s="8" t="s">
        <v>53</v>
      </c>
      <c r="E86" s="8" t="s">
        <v>23</v>
      </c>
      <c r="F86" s="14">
        <v>1555556</v>
      </c>
      <c r="G86" s="14">
        <v>489043.48</v>
      </c>
      <c r="H86" s="18">
        <f t="shared" si="3"/>
        <v>-1066512.52</v>
      </c>
      <c r="I86" s="4"/>
    </row>
    <row r="87" spans="1:9" ht="25.5" outlineLevel="7">
      <c r="A87" s="9" t="s">
        <v>24</v>
      </c>
      <c r="B87" s="8" t="s">
        <v>94</v>
      </c>
      <c r="C87" s="8" t="s">
        <v>47</v>
      </c>
      <c r="D87" s="8" t="s">
        <v>53</v>
      </c>
      <c r="E87" s="8" t="s">
        <v>25</v>
      </c>
      <c r="F87" s="14">
        <v>1555556</v>
      </c>
      <c r="G87" s="14">
        <v>489043.48</v>
      </c>
      <c r="H87" s="18">
        <f t="shared" si="3"/>
        <v>-1066512.52</v>
      </c>
      <c r="I87" s="4"/>
    </row>
    <row r="88" spans="1:9" ht="63.75" outlineLevel="6">
      <c r="A88" s="24" t="s">
        <v>54</v>
      </c>
      <c r="B88" s="8" t="s">
        <v>94</v>
      </c>
      <c r="C88" s="8" t="s">
        <v>47</v>
      </c>
      <c r="D88" s="8" t="s">
        <v>55</v>
      </c>
      <c r="E88" s="8"/>
      <c r="F88" s="14">
        <v>0</v>
      </c>
      <c r="G88" s="14">
        <v>388889</v>
      </c>
      <c r="H88" s="18">
        <f t="shared" si="3"/>
        <v>388889</v>
      </c>
      <c r="I88" s="4"/>
    </row>
    <row r="89" spans="1:9" ht="25.5" outlineLevel="7">
      <c r="A89" s="9" t="s">
        <v>22</v>
      </c>
      <c r="B89" s="8" t="s">
        <v>94</v>
      </c>
      <c r="C89" s="8" t="s">
        <v>47</v>
      </c>
      <c r="D89" s="8" t="s">
        <v>55</v>
      </c>
      <c r="E89" s="8" t="s">
        <v>23</v>
      </c>
      <c r="F89" s="14">
        <v>0</v>
      </c>
      <c r="G89" s="14">
        <v>388889</v>
      </c>
      <c r="H89" s="18">
        <f t="shared" si="3"/>
        <v>388889</v>
      </c>
      <c r="I89" s="4"/>
    </row>
    <row r="90" spans="1:9" ht="25.5" outlineLevel="7">
      <c r="A90" s="9" t="s">
        <v>24</v>
      </c>
      <c r="B90" s="8" t="s">
        <v>94</v>
      </c>
      <c r="C90" s="8" t="s">
        <v>47</v>
      </c>
      <c r="D90" s="8" t="s">
        <v>55</v>
      </c>
      <c r="E90" s="8" t="s">
        <v>25</v>
      </c>
      <c r="F90" s="14">
        <v>0</v>
      </c>
      <c r="G90" s="14">
        <v>388889</v>
      </c>
      <c r="H90" s="18">
        <f t="shared" si="3"/>
        <v>388889</v>
      </c>
      <c r="I90" s="4"/>
    </row>
    <row r="91" spans="1:9" ht="38.25" outlineLevel="3">
      <c r="A91" s="9" t="s">
        <v>140</v>
      </c>
      <c r="B91" s="8" t="s">
        <v>94</v>
      </c>
      <c r="C91" s="8" t="s">
        <v>47</v>
      </c>
      <c r="D91" s="8" t="s">
        <v>141</v>
      </c>
      <c r="E91" s="8"/>
      <c r="F91" s="14">
        <v>116900</v>
      </c>
      <c r="G91" s="14">
        <v>110679.05</v>
      </c>
      <c r="H91" s="18">
        <f t="shared" si="3"/>
        <v>-6220.9499999999971</v>
      </c>
      <c r="I91" s="4"/>
    </row>
    <row r="92" spans="1:9" ht="51" outlineLevel="5">
      <c r="A92" s="9" t="s">
        <v>142</v>
      </c>
      <c r="B92" s="8" t="s">
        <v>94</v>
      </c>
      <c r="C92" s="8" t="s">
        <v>47</v>
      </c>
      <c r="D92" s="8" t="s">
        <v>143</v>
      </c>
      <c r="E92" s="8"/>
      <c r="F92" s="14">
        <v>116900</v>
      </c>
      <c r="G92" s="14">
        <v>110679.05</v>
      </c>
      <c r="H92" s="18">
        <f t="shared" si="3"/>
        <v>-6220.9499999999971</v>
      </c>
      <c r="I92" s="4"/>
    </row>
    <row r="93" spans="1:9" ht="25.5" outlineLevel="6">
      <c r="A93" s="9" t="s">
        <v>144</v>
      </c>
      <c r="B93" s="8" t="s">
        <v>94</v>
      </c>
      <c r="C93" s="8" t="s">
        <v>47</v>
      </c>
      <c r="D93" s="8" t="s">
        <v>145</v>
      </c>
      <c r="E93" s="8"/>
      <c r="F93" s="14">
        <v>40400</v>
      </c>
      <c r="G93" s="14">
        <v>34179.050000000003</v>
      </c>
      <c r="H93" s="18">
        <f t="shared" si="3"/>
        <v>-6220.9499999999971</v>
      </c>
      <c r="I93" s="4"/>
    </row>
    <row r="94" spans="1:9" outlineLevel="7">
      <c r="A94" s="9" t="s">
        <v>26</v>
      </c>
      <c r="B94" s="8" t="s">
        <v>94</v>
      </c>
      <c r="C94" s="8" t="s">
        <v>47</v>
      </c>
      <c r="D94" s="8" t="s">
        <v>145</v>
      </c>
      <c r="E94" s="8" t="s">
        <v>27</v>
      </c>
      <c r="F94" s="14">
        <v>40400</v>
      </c>
      <c r="G94" s="14">
        <v>34179.050000000003</v>
      </c>
      <c r="H94" s="18">
        <f t="shared" si="3"/>
        <v>-6220.9499999999971</v>
      </c>
      <c r="I94" s="4"/>
    </row>
    <row r="95" spans="1:9" ht="38.25" outlineLevel="7">
      <c r="A95" s="9" t="s">
        <v>106</v>
      </c>
      <c r="B95" s="8" t="s">
        <v>94</v>
      </c>
      <c r="C95" s="8" t="s">
        <v>47</v>
      </c>
      <c r="D95" s="8" t="s">
        <v>145</v>
      </c>
      <c r="E95" s="8" t="s">
        <v>107</v>
      </c>
      <c r="F95" s="14">
        <v>40400</v>
      </c>
      <c r="G95" s="14">
        <v>34179.050000000003</v>
      </c>
      <c r="H95" s="18">
        <f t="shared" si="3"/>
        <v>-6220.9499999999971</v>
      </c>
      <c r="I95" s="4"/>
    </row>
    <row r="96" spans="1:9" outlineLevel="1">
      <c r="A96" s="9" t="s">
        <v>60</v>
      </c>
      <c r="B96" s="8" t="s">
        <v>94</v>
      </c>
      <c r="C96" s="8" t="s">
        <v>61</v>
      </c>
      <c r="D96" s="8"/>
      <c r="E96" s="8"/>
      <c r="F96" s="14">
        <v>15305124.24</v>
      </c>
      <c r="G96" s="14">
        <v>13027457.24</v>
      </c>
      <c r="H96" s="18">
        <f t="shared" si="3"/>
        <v>-2277667</v>
      </c>
      <c r="I96" s="4"/>
    </row>
    <row r="97" spans="1:9" outlineLevel="2">
      <c r="A97" s="9" t="s">
        <v>147</v>
      </c>
      <c r="B97" s="8" t="s">
        <v>94</v>
      </c>
      <c r="C97" s="8" t="s">
        <v>148</v>
      </c>
      <c r="D97" s="8"/>
      <c r="E97" s="8"/>
      <c r="F97" s="14">
        <v>12241184.800000001</v>
      </c>
      <c r="G97" s="14">
        <v>9963517.8000000007</v>
      </c>
      <c r="H97" s="18">
        <f t="shared" si="3"/>
        <v>-2277667</v>
      </c>
      <c r="I97" s="4"/>
    </row>
    <row r="98" spans="1:9" ht="38.25" outlineLevel="3">
      <c r="A98" s="9" t="s">
        <v>146</v>
      </c>
      <c r="B98" s="8" t="s">
        <v>94</v>
      </c>
      <c r="C98" s="8" t="s">
        <v>148</v>
      </c>
      <c r="D98" s="8" t="s">
        <v>62</v>
      </c>
      <c r="E98" s="8"/>
      <c r="F98" s="14">
        <v>5358800</v>
      </c>
      <c r="G98" s="14">
        <v>5634772.7699999996</v>
      </c>
      <c r="H98" s="18">
        <f t="shared" si="3"/>
        <v>275972.76999999955</v>
      </c>
      <c r="I98" s="4"/>
    </row>
    <row r="99" spans="1:9" outlineLevel="4">
      <c r="A99" s="9" t="s">
        <v>149</v>
      </c>
      <c r="B99" s="8" t="s">
        <v>94</v>
      </c>
      <c r="C99" s="8" t="s">
        <v>148</v>
      </c>
      <c r="D99" s="8" t="s">
        <v>150</v>
      </c>
      <c r="E99" s="8"/>
      <c r="F99" s="14">
        <v>5300000</v>
      </c>
      <c r="G99" s="14">
        <v>5575972.7699999996</v>
      </c>
      <c r="H99" s="18">
        <f t="shared" ref="H99:H128" si="4">G99-F99</f>
        <v>275972.76999999955</v>
      </c>
      <c r="I99" s="4"/>
    </row>
    <row r="100" spans="1:9" ht="38.25" outlineLevel="5">
      <c r="A100" s="9" t="s">
        <v>151</v>
      </c>
      <c r="B100" s="8" t="s">
        <v>94</v>
      </c>
      <c r="C100" s="8" t="s">
        <v>148</v>
      </c>
      <c r="D100" s="8" t="s">
        <v>152</v>
      </c>
      <c r="E100" s="8"/>
      <c r="F100" s="14">
        <v>5300000</v>
      </c>
      <c r="G100" s="14">
        <v>5575972.7699999996</v>
      </c>
      <c r="H100" s="18">
        <f t="shared" si="4"/>
        <v>275972.76999999955</v>
      </c>
      <c r="I100" s="4"/>
    </row>
    <row r="101" spans="1:9" ht="25.5" outlineLevel="6">
      <c r="A101" s="9" t="s">
        <v>153</v>
      </c>
      <c r="B101" s="8" t="s">
        <v>94</v>
      </c>
      <c r="C101" s="8" t="s">
        <v>148</v>
      </c>
      <c r="D101" s="8" t="s">
        <v>154</v>
      </c>
      <c r="E101" s="8"/>
      <c r="F101" s="14">
        <v>5300000</v>
      </c>
      <c r="G101" s="14">
        <v>5575972.7699999996</v>
      </c>
      <c r="H101" s="18">
        <f t="shared" si="4"/>
        <v>275972.76999999955</v>
      </c>
      <c r="I101" s="4"/>
    </row>
    <row r="102" spans="1:9" ht="25.5" outlineLevel="7">
      <c r="A102" s="9" t="s">
        <v>22</v>
      </c>
      <c r="B102" s="8" t="s">
        <v>94</v>
      </c>
      <c r="C102" s="8" t="s">
        <v>148</v>
      </c>
      <c r="D102" s="8" t="s">
        <v>154</v>
      </c>
      <c r="E102" s="8" t="s">
        <v>23</v>
      </c>
      <c r="F102" s="14">
        <v>5300000</v>
      </c>
      <c r="G102" s="14">
        <v>2749713.86</v>
      </c>
      <c r="H102" s="18">
        <f t="shared" si="4"/>
        <v>-2550286.14</v>
      </c>
      <c r="I102" s="4"/>
    </row>
    <row r="103" spans="1:9" ht="25.5" outlineLevel="7">
      <c r="A103" s="9" t="s">
        <v>24</v>
      </c>
      <c r="B103" s="8" t="s">
        <v>94</v>
      </c>
      <c r="C103" s="8" t="s">
        <v>148</v>
      </c>
      <c r="D103" s="8" t="s">
        <v>154</v>
      </c>
      <c r="E103" s="8" t="s">
        <v>25</v>
      </c>
      <c r="F103" s="14">
        <v>5300000</v>
      </c>
      <c r="G103" s="14">
        <v>2749713.86</v>
      </c>
      <c r="H103" s="18">
        <f t="shared" si="4"/>
        <v>-2550286.14</v>
      </c>
      <c r="I103" s="4"/>
    </row>
    <row r="104" spans="1:9" ht="25.5" outlineLevel="7">
      <c r="A104" s="9" t="s">
        <v>64</v>
      </c>
      <c r="B104" s="8" t="s">
        <v>94</v>
      </c>
      <c r="C104" s="8" t="s">
        <v>148</v>
      </c>
      <c r="D104" s="8" t="s">
        <v>154</v>
      </c>
      <c r="E104" s="8" t="s">
        <v>65</v>
      </c>
      <c r="F104" s="14">
        <v>0</v>
      </c>
      <c r="G104" s="14">
        <v>2826258.91</v>
      </c>
      <c r="H104" s="18">
        <f t="shared" si="4"/>
        <v>2826258.91</v>
      </c>
      <c r="I104" s="4"/>
    </row>
    <row r="105" spans="1:9" outlineLevel="7">
      <c r="A105" s="9" t="s">
        <v>66</v>
      </c>
      <c r="B105" s="8" t="s">
        <v>94</v>
      </c>
      <c r="C105" s="8" t="s">
        <v>148</v>
      </c>
      <c r="D105" s="8" t="s">
        <v>154</v>
      </c>
      <c r="E105" s="8" t="s">
        <v>67</v>
      </c>
      <c r="F105" s="14">
        <v>0</v>
      </c>
      <c r="G105" s="14">
        <v>2826258.91</v>
      </c>
      <c r="H105" s="18">
        <f t="shared" si="4"/>
        <v>2826258.91</v>
      </c>
      <c r="I105" s="4"/>
    </row>
    <row r="106" spans="1:9" ht="38.25" outlineLevel="3">
      <c r="A106" s="9" t="s">
        <v>95</v>
      </c>
      <c r="B106" s="8" t="s">
        <v>94</v>
      </c>
      <c r="C106" s="8" t="s">
        <v>148</v>
      </c>
      <c r="D106" s="8" t="s">
        <v>96</v>
      </c>
      <c r="E106" s="8"/>
      <c r="F106" s="14">
        <v>5732384.7999999998</v>
      </c>
      <c r="G106" s="14">
        <v>3174745.03</v>
      </c>
      <c r="H106" s="18">
        <f t="shared" si="4"/>
        <v>-2557639.77</v>
      </c>
      <c r="I106" s="4"/>
    </row>
    <row r="107" spans="1:9" outlineLevel="5">
      <c r="A107" s="9" t="s">
        <v>97</v>
      </c>
      <c r="B107" s="8" t="s">
        <v>94</v>
      </c>
      <c r="C107" s="8" t="s">
        <v>148</v>
      </c>
      <c r="D107" s="8" t="s">
        <v>98</v>
      </c>
      <c r="E107" s="8"/>
      <c r="F107" s="14">
        <v>5732384.7999999998</v>
      </c>
      <c r="G107" s="14">
        <v>3174745.03</v>
      </c>
      <c r="H107" s="18">
        <f t="shared" si="4"/>
        <v>-2557639.77</v>
      </c>
      <c r="I107" s="4"/>
    </row>
    <row r="108" spans="1:9" ht="25.5" outlineLevel="6">
      <c r="A108" s="9" t="s">
        <v>99</v>
      </c>
      <c r="B108" s="8" t="s">
        <v>94</v>
      </c>
      <c r="C108" s="8" t="s">
        <v>148</v>
      </c>
      <c r="D108" s="8" t="s">
        <v>100</v>
      </c>
      <c r="E108" s="8"/>
      <c r="F108" s="14">
        <v>3660098.61</v>
      </c>
      <c r="G108" s="14">
        <v>1102458.8400000001</v>
      </c>
      <c r="H108" s="18">
        <f t="shared" si="4"/>
        <v>-2557639.7699999996</v>
      </c>
      <c r="I108" s="4"/>
    </row>
    <row r="109" spans="1:9" ht="25.5" outlineLevel="7">
      <c r="A109" s="9" t="s">
        <v>22</v>
      </c>
      <c r="B109" s="8" t="s">
        <v>94</v>
      </c>
      <c r="C109" s="8" t="s">
        <v>148</v>
      </c>
      <c r="D109" s="8" t="s">
        <v>100</v>
      </c>
      <c r="E109" s="8" t="s">
        <v>23</v>
      </c>
      <c r="F109" s="14">
        <v>3660098.61</v>
      </c>
      <c r="G109" s="14">
        <v>1102458.8400000001</v>
      </c>
      <c r="H109" s="18">
        <f t="shared" si="4"/>
        <v>-2557639.7699999996</v>
      </c>
      <c r="I109" s="4"/>
    </row>
    <row r="110" spans="1:9" ht="25.5" outlineLevel="7">
      <c r="A110" s="9" t="s">
        <v>24</v>
      </c>
      <c r="B110" s="8" t="s">
        <v>94</v>
      </c>
      <c r="C110" s="8" t="s">
        <v>148</v>
      </c>
      <c r="D110" s="8" t="s">
        <v>100</v>
      </c>
      <c r="E110" s="8" t="s">
        <v>25</v>
      </c>
      <c r="F110" s="14">
        <v>3660098.61</v>
      </c>
      <c r="G110" s="14">
        <v>1102458.8400000001</v>
      </c>
      <c r="H110" s="18">
        <f t="shared" si="4"/>
        <v>-2557639.7699999996</v>
      </c>
      <c r="I110" s="4"/>
    </row>
    <row r="111" spans="1:9" ht="38.25" outlineLevel="3">
      <c r="A111" s="9" t="s">
        <v>16</v>
      </c>
      <c r="B111" s="8" t="s">
        <v>94</v>
      </c>
      <c r="C111" s="8" t="s">
        <v>148</v>
      </c>
      <c r="D111" s="8" t="s">
        <v>17</v>
      </c>
      <c r="E111" s="8"/>
      <c r="F111" s="14">
        <v>0</v>
      </c>
      <c r="G111" s="14">
        <v>4000</v>
      </c>
      <c r="H111" s="18">
        <f t="shared" si="4"/>
        <v>4000</v>
      </c>
      <c r="I111" s="4"/>
    </row>
    <row r="112" spans="1:9" outlineLevel="5">
      <c r="A112" s="9" t="s">
        <v>101</v>
      </c>
      <c r="B112" s="8" t="s">
        <v>94</v>
      </c>
      <c r="C112" s="8" t="s">
        <v>148</v>
      </c>
      <c r="D112" s="8" t="s">
        <v>32</v>
      </c>
      <c r="E112" s="8"/>
      <c r="F112" s="14">
        <v>0</v>
      </c>
      <c r="G112" s="14">
        <v>4000</v>
      </c>
      <c r="H112" s="18">
        <f t="shared" si="4"/>
        <v>4000</v>
      </c>
      <c r="I112" s="4"/>
    </row>
    <row r="113" spans="1:9" outlineLevel="6">
      <c r="A113" s="9" t="s">
        <v>33</v>
      </c>
      <c r="B113" s="8" t="s">
        <v>94</v>
      </c>
      <c r="C113" s="8" t="s">
        <v>148</v>
      </c>
      <c r="D113" s="8" t="s">
        <v>34</v>
      </c>
      <c r="E113" s="8"/>
      <c r="F113" s="14">
        <v>0</v>
      </c>
      <c r="G113" s="14">
        <v>4000</v>
      </c>
      <c r="H113" s="18">
        <f t="shared" si="4"/>
        <v>4000</v>
      </c>
      <c r="I113" s="4"/>
    </row>
    <row r="114" spans="1:9" ht="25.5" outlineLevel="7">
      <c r="A114" s="9" t="s">
        <v>22</v>
      </c>
      <c r="B114" s="8" t="s">
        <v>94</v>
      </c>
      <c r="C114" s="8" t="s">
        <v>148</v>
      </c>
      <c r="D114" s="8" t="s">
        <v>34</v>
      </c>
      <c r="E114" s="8" t="s">
        <v>23</v>
      </c>
      <c r="F114" s="14">
        <v>0</v>
      </c>
      <c r="G114" s="14">
        <v>4000</v>
      </c>
      <c r="H114" s="18">
        <f t="shared" si="4"/>
        <v>4000</v>
      </c>
      <c r="I114" s="4"/>
    </row>
    <row r="115" spans="1:9" ht="25.5" outlineLevel="7">
      <c r="A115" s="9" t="s">
        <v>24</v>
      </c>
      <c r="B115" s="8" t="s">
        <v>94</v>
      </c>
      <c r="C115" s="8" t="s">
        <v>148</v>
      </c>
      <c r="D115" s="8" t="s">
        <v>34</v>
      </c>
      <c r="E115" s="8" t="s">
        <v>25</v>
      </c>
      <c r="F115" s="14">
        <v>0</v>
      </c>
      <c r="G115" s="14">
        <v>4000</v>
      </c>
      <c r="H115" s="18">
        <f t="shared" si="4"/>
        <v>4000</v>
      </c>
      <c r="I115" s="4"/>
    </row>
    <row r="116" spans="1:9" outlineLevel="1">
      <c r="A116" s="9" t="s">
        <v>155</v>
      </c>
      <c r="B116" s="8" t="s">
        <v>94</v>
      </c>
      <c r="C116" s="8" t="s">
        <v>156</v>
      </c>
      <c r="D116" s="8"/>
      <c r="E116" s="8"/>
      <c r="F116" s="14">
        <v>502000</v>
      </c>
      <c r="G116" s="14">
        <v>513465</v>
      </c>
      <c r="H116" s="18">
        <f t="shared" si="4"/>
        <v>11465</v>
      </c>
      <c r="I116" s="4"/>
    </row>
    <row r="117" spans="1:9" ht="25.5" outlineLevel="2">
      <c r="A117" s="9" t="s">
        <v>157</v>
      </c>
      <c r="B117" s="8" t="s">
        <v>94</v>
      </c>
      <c r="C117" s="8" t="s">
        <v>158</v>
      </c>
      <c r="D117" s="8"/>
      <c r="E117" s="8"/>
      <c r="F117" s="14">
        <v>150000</v>
      </c>
      <c r="G117" s="14">
        <v>161465</v>
      </c>
      <c r="H117" s="18">
        <f t="shared" si="4"/>
        <v>11465</v>
      </c>
      <c r="I117" s="4"/>
    </row>
    <row r="118" spans="1:9" ht="38.25" outlineLevel="3">
      <c r="A118" s="9" t="s">
        <v>16</v>
      </c>
      <c r="B118" s="8" t="s">
        <v>94</v>
      </c>
      <c r="C118" s="8" t="s">
        <v>158</v>
      </c>
      <c r="D118" s="8" t="s">
        <v>17</v>
      </c>
      <c r="E118" s="8"/>
      <c r="F118" s="14">
        <v>150000</v>
      </c>
      <c r="G118" s="14">
        <v>161465</v>
      </c>
      <c r="H118" s="18">
        <f t="shared" si="4"/>
        <v>11465</v>
      </c>
      <c r="I118" s="4"/>
    </row>
    <row r="119" spans="1:9" ht="25.5" outlineLevel="5">
      <c r="A119" s="9" t="s">
        <v>159</v>
      </c>
      <c r="B119" s="8" t="s">
        <v>94</v>
      </c>
      <c r="C119" s="8" t="s">
        <v>158</v>
      </c>
      <c r="D119" s="8" t="s">
        <v>91</v>
      </c>
      <c r="E119" s="8"/>
      <c r="F119" s="14">
        <v>150000</v>
      </c>
      <c r="G119" s="14">
        <v>161465</v>
      </c>
      <c r="H119" s="18">
        <f t="shared" si="4"/>
        <v>11465</v>
      </c>
      <c r="I119" s="4"/>
    </row>
    <row r="120" spans="1:9" outlineLevel="6">
      <c r="A120" s="9" t="s">
        <v>160</v>
      </c>
      <c r="B120" s="8" t="s">
        <v>94</v>
      </c>
      <c r="C120" s="8" t="s">
        <v>158</v>
      </c>
      <c r="D120" s="8" t="s">
        <v>161</v>
      </c>
      <c r="E120" s="8"/>
      <c r="F120" s="14">
        <v>150000</v>
      </c>
      <c r="G120" s="14">
        <v>161465</v>
      </c>
      <c r="H120" s="18">
        <f t="shared" si="4"/>
        <v>11465</v>
      </c>
      <c r="I120" s="4"/>
    </row>
    <row r="121" spans="1:9" ht="25.5" outlineLevel="7">
      <c r="A121" s="9" t="s">
        <v>22</v>
      </c>
      <c r="B121" s="8" t="s">
        <v>94</v>
      </c>
      <c r="C121" s="8" t="s">
        <v>158</v>
      </c>
      <c r="D121" s="8" t="s">
        <v>161</v>
      </c>
      <c r="E121" s="8" t="s">
        <v>23</v>
      </c>
      <c r="F121" s="14">
        <v>150000</v>
      </c>
      <c r="G121" s="14">
        <v>161465</v>
      </c>
      <c r="H121" s="18">
        <f t="shared" si="4"/>
        <v>11465</v>
      </c>
      <c r="I121" s="4"/>
    </row>
    <row r="122" spans="1:9" ht="25.5" outlineLevel="7">
      <c r="A122" s="9" t="s">
        <v>24</v>
      </c>
      <c r="B122" s="8" t="s">
        <v>94</v>
      </c>
      <c r="C122" s="8" t="s">
        <v>158</v>
      </c>
      <c r="D122" s="8" t="s">
        <v>161</v>
      </c>
      <c r="E122" s="8" t="s">
        <v>25</v>
      </c>
      <c r="F122" s="14">
        <v>150000</v>
      </c>
      <c r="G122" s="14">
        <v>161465</v>
      </c>
      <c r="H122" s="18">
        <f t="shared" si="4"/>
        <v>11465</v>
      </c>
      <c r="I122" s="4"/>
    </row>
    <row r="123" spans="1:9" outlineLevel="2">
      <c r="A123" s="9" t="s">
        <v>162</v>
      </c>
      <c r="B123" s="8" t="s">
        <v>94</v>
      </c>
      <c r="C123" s="8" t="s">
        <v>163</v>
      </c>
      <c r="D123" s="8"/>
      <c r="E123" s="8"/>
      <c r="F123" s="14">
        <v>352000</v>
      </c>
      <c r="G123" s="14">
        <v>352000</v>
      </c>
      <c r="H123" s="18">
        <f t="shared" si="4"/>
        <v>0</v>
      </c>
      <c r="I123" s="4"/>
    </row>
    <row r="124" spans="1:9" ht="51" outlineLevel="3">
      <c r="A124" s="9" t="s">
        <v>164</v>
      </c>
      <c r="B124" s="8" t="s">
        <v>94</v>
      </c>
      <c r="C124" s="8" t="s">
        <v>163</v>
      </c>
      <c r="D124" s="8" t="s">
        <v>165</v>
      </c>
      <c r="E124" s="8"/>
      <c r="F124" s="14">
        <v>280000</v>
      </c>
      <c r="G124" s="14">
        <v>281339.5</v>
      </c>
      <c r="H124" s="18">
        <f t="shared" si="4"/>
        <v>1339.5</v>
      </c>
      <c r="I124" s="4"/>
    </row>
    <row r="125" spans="1:9" ht="25.5" outlineLevel="5">
      <c r="A125" s="9" t="s">
        <v>166</v>
      </c>
      <c r="B125" s="8" t="s">
        <v>94</v>
      </c>
      <c r="C125" s="8" t="s">
        <v>163</v>
      </c>
      <c r="D125" s="8" t="s">
        <v>167</v>
      </c>
      <c r="E125" s="8"/>
      <c r="F125" s="14">
        <v>280000</v>
      </c>
      <c r="G125" s="14">
        <v>281339.5</v>
      </c>
      <c r="H125" s="18">
        <f t="shared" si="4"/>
        <v>1339.5</v>
      </c>
      <c r="I125" s="4"/>
    </row>
    <row r="126" spans="1:9" outlineLevel="6">
      <c r="A126" s="9" t="s">
        <v>168</v>
      </c>
      <c r="B126" s="8" t="s">
        <v>94</v>
      </c>
      <c r="C126" s="8" t="s">
        <v>163</v>
      </c>
      <c r="D126" s="8" t="s">
        <v>169</v>
      </c>
      <c r="E126" s="8"/>
      <c r="F126" s="14">
        <v>50000</v>
      </c>
      <c r="G126" s="14">
        <v>51524.5</v>
      </c>
      <c r="H126" s="18">
        <f t="shared" si="4"/>
        <v>1524.5</v>
      </c>
      <c r="I126" s="4"/>
    </row>
    <row r="127" spans="1:9" ht="25.5" outlineLevel="7">
      <c r="A127" s="9" t="s">
        <v>22</v>
      </c>
      <c r="B127" s="8" t="s">
        <v>94</v>
      </c>
      <c r="C127" s="8" t="s">
        <v>163</v>
      </c>
      <c r="D127" s="8" t="s">
        <v>169</v>
      </c>
      <c r="E127" s="8" t="s">
        <v>23</v>
      </c>
      <c r="F127" s="14">
        <v>50000</v>
      </c>
      <c r="G127" s="14">
        <v>51524.5</v>
      </c>
      <c r="H127" s="18">
        <f t="shared" si="4"/>
        <v>1524.5</v>
      </c>
      <c r="I127" s="4"/>
    </row>
    <row r="128" spans="1:9" ht="25.5" outlineLevel="7">
      <c r="A128" s="9" t="s">
        <v>24</v>
      </c>
      <c r="B128" s="8" t="s">
        <v>94</v>
      </c>
      <c r="C128" s="8" t="s">
        <v>163</v>
      </c>
      <c r="D128" s="8" t="s">
        <v>169</v>
      </c>
      <c r="E128" s="8" t="s">
        <v>25</v>
      </c>
      <c r="F128" s="14">
        <v>50000</v>
      </c>
      <c r="G128" s="14">
        <v>51524.5</v>
      </c>
      <c r="H128" s="18">
        <f t="shared" si="4"/>
        <v>1524.5</v>
      </c>
      <c r="I128" s="4"/>
    </row>
    <row r="129" spans="1:9" ht="13.5" customHeight="1" outlineLevel="6">
      <c r="A129" s="9" t="s">
        <v>170</v>
      </c>
      <c r="B129" s="8" t="s">
        <v>94</v>
      </c>
      <c r="C129" s="8" t="s">
        <v>163</v>
      </c>
      <c r="D129" s="8" t="s">
        <v>171</v>
      </c>
      <c r="E129" s="8"/>
      <c r="F129" s="14">
        <v>55000</v>
      </c>
      <c r="G129" s="14">
        <v>54815</v>
      </c>
      <c r="H129" s="18">
        <f t="shared" ref="H129:H165" si="5">G129-F129</f>
        <v>-185</v>
      </c>
      <c r="I129" s="4"/>
    </row>
    <row r="130" spans="1:9" ht="25.5" outlineLevel="7">
      <c r="A130" s="9" t="s">
        <v>22</v>
      </c>
      <c r="B130" s="8" t="s">
        <v>94</v>
      </c>
      <c r="C130" s="8" t="s">
        <v>163</v>
      </c>
      <c r="D130" s="8" t="s">
        <v>171</v>
      </c>
      <c r="E130" s="8" t="s">
        <v>23</v>
      </c>
      <c r="F130" s="14">
        <v>55000</v>
      </c>
      <c r="G130" s="14">
        <v>54815</v>
      </c>
      <c r="H130" s="18">
        <f t="shared" si="5"/>
        <v>-185</v>
      </c>
      <c r="I130" s="4"/>
    </row>
    <row r="131" spans="1:9" ht="25.5" outlineLevel="7">
      <c r="A131" s="9" t="s">
        <v>24</v>
      </c>
      <c r="B131" s="8" t="s">
        <v>94</v>
      </c>
      <c r="C131" s="8" t="s">
        <v>163</v>
      </c>
      <c r="D131" s="8" t="s">
        <v>171</v>
      </c>
      <c r="E131" s="8" t="s">
        <v>25</v>
      </c>
      <c r="F131" s="14">
        <v>55000</v>
      </c>
      <c r="G131" s="14">
        <v>54815</v>
      </c>
      <c r="H131" s="18">
        <f t="shared" si="5"/>
        <v>-185</v>
      </c>
      <c r="I131" s="4"/>
    </row>
    <row r="132" spans="1:9" ht="25.5" outlineLevel="3">
      <c r="A132" s="9" t="s">
        <v>172</v>
      </c>
      <c r="B132" s="8" t="s">
        <v>94</v>
      </c>
      <c r="C132" s="8" t="s">
        <v>163</v>
      </c>
      <c r="D132" s="8" t="s">
        <v>173</v>
      </c>
      <c r="E132" s="8"/>
      <c r="F132" s="14">
        <v>72000</v>
      </c>
      <c r="G132" s="14">
        <v>70660.5</v>
      </c>
      <c r="H132" s="18">
        <f t="shared" si="5"/>
        <v>-1339.5</v>
      </c>
      <c r="I132" s="4"/>
    </row>
    <row r="133" spans="1:9" ht="38.25" outlineLevel="5">
      <c r="A133" s="9" t="s">
        <v>174</v>
      </c>
      <c r="B133" s="8" t="s">
        <v>94</v>
      </c>
      <c r="C133" s="8" t="s">
        <v>163</v>
      </c>
      <c r="D133" s="8" t="s">
        <v>175</v>
      </c>
      <c r="E133" s="8"/>
      <c r="F133" s="14">
        <v>72000</v>
      </c>
      <c r="G133" s="14">
        <v>70660.5</v>
      </c>
      <c r="H133" s="18">
        <f t="shared" si="5"/>
        <v>-1339.5</v>
      </c>
      <c r="I133" s="4"/>
    </row>
    <row r="134" spans="1:9" ht="25.5" outlineLevel="6">
      <c r="A134" s="9" t="s">
        <v>176</v>
      </c>
      <c r="B134" s="8" t="s">
        <v>94</v>
      </c>
      <c r="C134" s="8" t="s">
        <v>163</v>
      </c>
      <c r="D134" s="8" t="s">
        <v>177</v>
      </c>
      <c r="E134" s="8"/>
      <c r="F134" s="14">
        <v>18000</v>
      </c>
      <c r="G134" s="14">
        <v>16660.5</v>
      </c>
      <c r="H134" s="18">
        <f t="shared" si="5"/>
        <v>-1339.5</v>
      </c>
      <c r="I134" s="4"/>
    </row>
    <row r="135" spans="1:9" ht="25.5" outlineLevel="7">
      <c r="A135" s="9" t="s">
        <v>22</v>
      </c>
      <c r="B135" s="8" t="s">
        <v>94</v>
      </c>
      <c r="C135" s="8" t="s">
        <v>163</v>
      </c>
      <c r="D135" s="8" t="s">
        <v>177</v>
      </c>
      <c r="E135" s="8" t="s">
        <v>23</v>
      </c>
      <c r="F135" s="14">
        <v>18000</v>
      </c>
      <c r="G135" s="14">
        <v>16660.5</v>
      </c>
      <c r="H135" s="18">
        <f t="shared" si="5"/>
        <v>-1339.5</v>
      </c>
      <c r="I135" s="4"/>
    </row>
    <row r="136" spans="1:9" ht="25.5" outlineLevel="7">
      <c r="A136" s="9" t="s">
        <v>24</v>
      </c>
      <c r="B136" s="8" t="s">
        <v>94</v>
      </c>
      <c r="C136" s="8" t="s">
        <v>163</v>
      </c>
      <c r="D136" s="8" t="s">
        <v>177</v>
      </c>
      <c r="E136" s="8" t="s">
        <v>25</v>
      </c>
      <c r="F136" s="14">
        <v>18000</v>
      </c>
      <c r="G136" s="14">
        <v>16660.5</v>
      </c>
      <c r="H136" s="18">
        <f t="shared" si="5"/>
        <v>-1339.5</v>
      </c>
      <c r="I136" s="4"/>
    </row>
    <row r="137" spans="1:9" outlineLevel="1">
      <c r="A137" s="9" t="s">
        <v>77</v>
      </c>
      <c r="B137" s="8" t="s">
        <v>94</v>
      </c>
      <c r="C137" s="8" t="s">
        <v>78</v>
      </c>
      <c r="D137" s="8"/>
      <c r="E137" s="8"/>
      <c r="F137" s="14">
        <v>18176570.539999999</v>
      </c>
      <c r="G137" s="14">
        <v>14853484.539999999</v>
      </c>
      <c r="H137" s="18">
        <f t="shared" si="5"/>
        <v>-3323086</v>
      </c>
      <c r="I137" s="4"/>
    </row>
    <row r="138" spans="1:9" outlineLevel="2">
      <c r="A138" s="9" t="s">
        <v>79</v>
      </c>
      <c r="B138" s="8" t="s">
        <v>94</v>
      </c>
      <c r="C138" s="8" t="s">
        <v>80</v>
      </c>
      <c r="D138" s="8"/>
      <c r="E138" s="8"/>
      <c r="F138" s="14">
        <v>7559706.54</v>
      </c>
      <c r="G138" s="14">
        <v>5420372.71</v>
      </c>
      <c r="H138" s="18">
        <f t="shared" si="5"/>
        <v>-2139333.83</v>
      </c>
      <c r="I138" s="4"/>
    </row>
    <row r="139" spans="1:9" ht="25.5" outlineLevel="3">
      <c r="A139" s="9" t="s">
        <v>178</v>
      </c>
      <c r="B139" s="8" t="s">
        <v>94</v>
      </c>
      <c r="C139" s="8" t="s">
        <v>80</v>
      </c>
      <c r="D139" s="8" t="s">
        <v>179</v>
      </c>
      <c r="E139" s="8"/>
      <c r="F139" s="14">
        <v>1137550</v>
      </c>
      <c r="G139" s="14">
        <v>1172890.17</v>
      </c>
      <c r="H139" s="18">
        <f t="shared" si="5"/>
        <v>35340.169999999925</v>
      </c>
      <c r="I139" s="4"/>
    </row>
    <row r="140" spans="1:9" ht="37.5" customHeight="1" outlineLevel="5">
      <c r="A140" s="9" t="s">
        <v>180</v>
      </c>
      <c r="B140" s="8" t="s">
        <v>94</v>
      </c>
      <c r="C140" s="8" t="s">
        <v>80</v>
      </c>
      <c r="D140" s="8" t="s">
        <v>181</v>
      </c>
      <c r="E140" s="8"/>
      <c r="F140" s="14">
        <v>1137550</v>
      </c>
      <c r="G140" s="14">
        <v>1172890.17</v>
      </c>
      <c r="H140" s="18">
        <f t="shared" si="5"/>
        <v>35340.169999999925</v>
      </c>
      <c r="I140" s="4"/>
    </row>
    <row r="141" spans="1:9" ht="38.25" outlineLevel="6">
      <c r="A141" s="9" t="s">
        <v>182</v>
      </c>
      <c r="B141" s="8" t="s">
        <v>94</v>
      </c>
      <c r="C141" s="8" t="s">
        <v>80</v>
      </c>
      <c r="D141" s="8" t="s">
        <v>183</v>
      </c>
      <c r="E141" s="8"/>
      <c r="F141" s="14">
        <v>1000000</v>
      </c>
      <c r="G141" s="14">
        <v>1035340.17</v>
      </c>
      <c r="H141" s="18">
        <f t="shared" si="5"/>
        <v>35340.170000000042</v>
      </c>
      <c r="I141" s="4"/>
    </row>
    <row r="142" spans="1:9" outlineLevel="7">
      <c r="A142" s="9" t="s">
        <v>87</v>
      </c>
      <c r="B142" s="8" t="s">
        <v>94</v>
      </c>
      <c r="C142" s="8" t="s">
        <v>80</v>
      </c>
      <c r="D142" s="8" t="s">
        <v>183</v>
      </c>
      <c r="E142" s="8" t="s">
        <v>88</v>
      </c>
      <c r="F142" s="14">
        <v>1000000</v>
      </c>
      <c r="G142" s="14">
        <v>1035340.17</v>
      </c>
      <c r="H142" s="18">
        <f t="shared" si="5"/>
        <v>35340.170000000042</v>
      </c>
      <c r="I142" s="4"/>
    </row>
    <row r="143" spans="1:9" ht="25.5" outlineLevel="7">
      <c r="A143" s="9" t="s">
        <v>89</v>
      </c>
      <c r="B143" s="8" t="s">
        <v>94</v>
      </c>
      <c r="C143" s="8" t="s">
        <v>80</v>
      </c>
      <c r="D143" s="8" t="s">
        <v>183</v>
      </c>
      <c r="E143" s="8" t="s">
        <v>90</v>
      </c>
      <c r="F143" s="14">
        <v>1000000</v>
      </c>
      <c r="G143" s="14">
        <v>1035340.17</v>
      </c>
      <c r="H143" s="18">
        <f t="shared" si="5"/>
        <v>35340.170000000042</v>
      </c>
      <c r="I143" s="4"/>
    </row>
    <row r="144" spans="1:9" ht="38.25" outlineLevel="3">
      <c r="A144" s="9" t="s">
        <v>104</v>
      </c>
      <c r="B144" s="8" t="s">
        <v>94</v>
      </c>
      <c r="C144" s="8" t="s">
        <v>80</v>
      </c>
      <c r="D144" s="8" t="s">
        <v>105</v>
      </c>
      <c r="E144" s="8"/>
      <c r="F144" s="14">
        <v>3836400</v>
      </c>
      <c r="G144" s="14">
        <v>1661726</v>
      </c>
      <c r="H144" s="18">
        <f t="shared" si="5"/>
        <v>-2174674</v>
      </c>
      <c r="I144" s="4"/>
    </row>
    <row r="145" spans="1:9" ht="25.5" outlineLevel="4">
      <c r="A145" s="9" t="s">
        <v>184</v>
      </c>
      <c r="B145" s="8" t="s">
        <v>94</v>
      </c>
      <c r="C145" s="8" t="s">
        <v>80</v>
      </c>
      <c r="D145" s="8" t="s">
        <v>185</v>
      </c>
      <c r="E145" s="8"/>
      <c r="F145" s="14">
        <v>3836400</v>
      </c>
      <c r="G145" s="14">
        <v>1661726</v>
      </c>
      <c r="H145" s="18">
        <f t="shared" si="5"/>
        <v>-2174674</v>
      </c>
      <c r="I145" s="4"/>
    </row>
    <row r="146" spans="1:9" ht="38.25" outlineLevel="5">
      <c r="A146" s="9" t="s">
        <v>186</v>
      </c>
      <c r="B146" s="8" t="s">
        <v>94</v>
      </c>
      <c r="C146" s="8" t="s">
        <v>80</v>
      </c>
      <c r="D146" s="8" t="s">
        <v>187</v>
      </c>
      <c r="E146" s="8"/>
      <c r="F146" s="14">
        <v>3836400</v>
      </c>
      <c r="G146" s="14">
        <v>1661726</v>
      </c>
      <c r="H146" s="18">
        <f t="shared" si="5"/>
        <v>-2174674</v>
      </c>
      <c r="I146" s="4"/>
    </row>
    <row r="147" spans="1:9" ht="25.5" outlineLevel="6">
      <c r="A147" s="9" t="s">
        <v>123</v>
      </c>
      <c r="B147" s="8" t="s">
        <v>94</v>
      </c>
      <c r="C147" s="8" t="s">
        <v>80</v>
      </c>
      <c r="D147" s="8" t="s">
        <v>188</v>
      </c>
      <c r="E147" s="8"/>
      <c r="F147" s="14">
        <v>3836400</v>
      </c>
      <c r="G147" s="14">
        <v>1661726</v>
      </c>
      <c r="H147" s="18">
        <f t="shared" si="5"/>
        <v>-2174674</v>
      </c>
      <c r="I147" s="4"/>
    </row>
    <row r="148" spans="1:9" outlineLevel="7">
      <c r="A148" s="9" t="s">
        <v>87</v>
      </c>
      <c r="B148" s="8" t="s">
        <v>94</v>
      </c>
      <c r="C148" s="8" t="s">
        <v>80</v>
      </c>
      <c r="D148" s="8" t="s">
        <v>188</v>
      </c>
      <c r="E148" s="8" t="s">
        <v>88</v>
      </c>
      <c r="F148" s="14">
        <v>3836400</v>
      </c>
      <c r="G148" s="14">
        <v>1661726</v>
      </c>
      <c r="H148" s="18">
        <f t="shared" si="5"/>
        <v>-2174674</v>
      </c>
      <c r="I148" s="4"/>
    </row>
    <row r="149" spans="1:9" ht="25.5" outlineLevel="7">
      <c r="A149" s="9" t="s">
        <v>89</v>
      </c>
      <c r="B149" s="8" t="s">
        <v>94</v>
      </c>
      <c r="C149" s="8" t="s">
        <v>80</v>
      </c>
      <c r="D149" s="8" t="s">
        <v>188</v>
      </c>
      <c r="E149" s="8" t="s">
        <v>90</v>
      </c>
      <c r="F149" s="14">
        <v>3836400</v>
      </c>
      <c r="G149" s="14">
        <v>1661726</v>
      </c>
      <c r="H149" s="18">
        <f t="shared" si="5"/>
        <v>-2174674</v>
      </c>
      <c r="I149" s="4"/>
    </row>
    <row r="150" spans="1:9" outlineLevel="2">
      <c r="A150" s="9" t="s">
        <v>189</v>
      </c>
      <c r="B150" s="8" t="s">
        <v>94</v>
      </c>
      <c r="C150" s="8" t="s">
        <v>190</v>
      </c>
      <c r="D150" s="8"/>
      <c r="E150" s="8"/>
      <c r="F150" s="14">
        <v>8966913</v>
      </c>
      <c r="G150" s="14">
        <v>7647572.8300000001</v>
      </c>
      <c r="H150" s="18">
        <f t="shared" si="5"/>
        <v>-1319340.17</v>
      </c>
      <c r="I150" s="4"/>
    </row>
    <row r="151" spans="1:9" ht="25.5" outlineLevel="3">
      <c r="A151" s="9" t="s">
        <v>178</v>
      </c>
      <c r="B151" s="8" t="s">
        <v>94</v>
      </c>
      <c r="C151" s="8" t="s">
        <v>190</v>
      </c>
      <c r="D151" s="8" t="s">
        <v>179</v>
      </c>
      <c r="E151" s="8"/>
      <c r="F151" s="14">
        <v>8566913</v>
      </c>
      <c r="G151" s="14">
        <v>7247572.8300000001</v>
      </c>
      <c r="H151" s="18">
        <f t="shared" si="5"/>
        <v>-1319340.17</v>
      </c>
      <c r="I151" s="4"/>
    </row>
    <row r="152" spans="1:9" ht="39.75" customHeight="1" outlineLevel="5">
      <c r="A152" s="9" t="s">
        <v>180</v>
      </c>
      <c r="B152" s="8" t="s">
        <v>94</v>
      </c>
      <c r="C152" s="8" t="s">
        <v>190</v>
      </c>
      <c r="D152" s="8" t="s">
        <v>181</v>
      </c>
      <c r="E152" s="8"/>
      <c r="F152" s="14">
        <v>8566913</v>
      </c>
      <c r="G152" s="14">
        <v>7247572.8300000001</v>
      </c>
      <c r="H152" s="18">
        <f t="shared" si="5"/>
        <v>-1319340.17</v>
      </c>
      <c r="I152" s="4"/>
    </row>
    <row r="153" spans="1:9" ht="38.25" outlineLevel="6">
      <c r="A153" s="9" t="s">
        <v>182</v>
      </c>
      <c r="B153" s="8" t="s">
        <v>94</v>
      </c>
      <c r="C153" s="8" t="s">
        <v>190</v>
      </c>
      <c r="D153" s="8" t="s">
        <v>183</v>
      </c>
      <c r="E153" s="8"/>
      <c r="F153" s="14">
        <v>8566913</v>
      </c>
      <c r="G153" s="14">
        <v>7247572.8300000001</v>
      </c>
      <c r="H153" s="18">
        <f t="shared" si="5"/>
        <v>-1319340.17</v>
      </c>
      <c r="I153" s="4"/>
    </row>
    <row r="154" spans="1:9" ht="25.5" outlineLevel="7">
      <c r="A154" s="9" t="s">
        <v>22</v>
      </c>
      <c r="B154" s="8" t="s">
        <v>94</v>
      </c>
      <c r="C154" s="8" t="s">
        <v>190</v>
      </c>
      <c r="D154" s="8" t="s">
        <v>183</v>
      </c>
      <c r="E154" s="8" t="s">
        <v>23</v>
      </c>
      <c r="F154" s="14">
        <v>30000</v>
      </c>
      <c r="G154" s="14">
        <v>0</v>
      </c>
      <c r="H154" s="18">
        <f t="shared" si="5"/>
        <v>-30000</v>
      </c>
      <c r="I154" s="4"/>
    </row>
    <row r="155" spans="1:9" ht="25.5" outlineLevel="7">
      <c r="A155" s="9" t="s">
        <v>24</v>
      </c>
      <c r="B155" s="8" t="s">
        <v>94</v>
      </c>
      <c r="C155" s="8" t="s">
        <v>190</v>
      </c>
      <c r="D155" s="8" t="s">
        <v>183</v>
      </c>
      <c r="E155" s="8" t="s">
        <v>25</v>
      </c>
      <c r="F155" s="14">
        <v>30000</v>
      </c>
      <c r="G155" s="14">
        <v>0</v>
      </c>
      <c r="H155" s="18">
        <f t="shared" si="5"/>
        <v>-30000</v>
      </c>
      <c r="I155" s="4"/>
    </row>
    <row r="156" spans="1:9" outlineLevel="7">
      <c r="A156" s="9" t="s">
        <v>87</v>
      </c>
      <c r="B156" s="8" t="s">
        <v>94</v>
      </c>
      <c r="C156" s="8" t="s">
        <v>190</v>
      </c>
      <c r="D156" s="8" t="s">
        <v>183</v>
      </c>
      <c r="E156" s="8" t="s">
        <v>88</v>
      </c>
      <c r="F156" s="14">
        <v>8536913</v>
      </c>
      <c r="G156" s="14">
        <v>7247572.8300000001</v>
      </c>
      <c r="H156" s="18">
        <f t="shared" si="5"/>
        <v>-1289340.17</v>
      </c>
      <c r="I156" s="4"/>
    </row>
    <row r="157" spans="1:9" outlineLevel="7">
      <c r="A157" s="9" t="s">
        <v>191</v>
      </c>
      <c r="B157" s="8" t="s">
        <v>94</v>
      </c>
      <c r="C157" s="8" t="s">
        <v>190</v>
      </c>
      <c r="D157" s="8" t="s">
        <v>183</v>
      </c>
      <c r="E157" s="8" t="s">
        <v>192</v>
      </c>
      <c r="F157" s="14">
        <v>0</v>
      </c>
      <c r="G157" s="14">
        <v>3395268.82</v>
      </c>
      <c r="H157" s="18">
        <f t="shared" si="5"/>
        <v>3395268.82</v>
      </c>
      <c r="I157" s="4"/>
    </row>
    <row r="158" spans="1:9" ht="25.5" outlineLevel="7">
      <c r="A158" s="9" t="s">
        <v>89</v>
      </c>
      <c r="B158" s="8" t="s">
        <v>94</v>
      </c>
      <c r="C158" s="8" t="s">
        <v>190</v>
      </c>
      <c r="D158" s="8" t="s">
        <v>183</v>
      </c>
      <c r="E158" s="8" t="s">
        <v>90</v>
      </c>
      <c r="F158" s="14">
        <v>8536913</v>
      </c>
      <c r="G158" s="14">
        <v>3852304.01</v>
      </c>
      <c r="H158" s="18">
        <f t="shared" si="5"/>
        <v>-4684608.99</v>
      </c>
      <c r="I158" s="4"/>
    </row>
    <row r="159" spans="1:9" outlineLevel="2">
      <c r="A159" s="9" t="s">
        <v>85</v>
      </c>
      <c r="B159" s="8" t="s">
        <v>94</v>
      </c>
      <c r="C159" s="8" t="s">
        <v>86</v>
      </c>
      <c r="D159" s="8"/>
      <c r="E159" s="8"/>
      <c r="F159" s="14">
        <v>1649951</v>
      </c>
      <c r="G159" s="14">
        <v>1785539</v>
      </c>
      <c r="H159" s="18">
        <f t="shared" si="5"/>
        <v>135588</v>
      </c>
      <c r="I159" s="4"/>
    </row>
    <row r="160" spans="1:9" ht="25.5" outlineLevel="3">
      <c r="A160" s="9" t="s">
        <v>178</v>
      </c>
      <c r="B160" s="8" t="s">
        <v>94</v>
      </c>
      <c r="C160" s="8" t="s">
        <v>86</v>
      </c>
      <c r="D160" s="8" t="s">
        <v>179</v>
      </c>
      <c r="E160" s="8"/>
      <c r="F160" s="14">
        <v>1629951</v>
      </c>
      <c r="G160" s="14">
        <v>1717539</v>
      </c>
      <c r="H160" s="18">
        <f t="shared" si="5"/>
        <v>87588</v>
      </c>
      <c r="I160" s="4"/>
    </row>
    <row r="161" spans="1:9" ht="25.5" outlineLevel="5">
      <c r="A161" s="9" t="s">
        <v>199</v>
      </c>
      <c r="B161" s="8" t="s">
        <v>94</v>
      </c>
      <c r="C161" s="8" t="s">
        <v>86</v>
      </c>
      <c r="D161" s="8" t="s">
        <v>200</v>
      </c>
      <c r="E161" s="8"/>
      <c r="F161" s="14">
        <v>1514471</v>
      </c>
      <c r="G161" s="14">
        <v>1602059</v>
      </c>
      <c r="H161" s="18">
        <f t="shared" si="5"/>
        <v>87588</v>
      </c>
      <c r="I161" s="4"/>
    </row>
    <row r="162" spans="1:9" ht="15" customHeight="1" outlineLevel="6">
      <c r="A162" s="9" t="s">
        <v>201</v>
      </c>
      <c r="B162" s="8" t="s">
        <v>94</v>
      </c>
      <c r="C162" s="8" t="s">
        <v>86</v>
      </c>
      <c r="D162" s="8" t="s">
        <v>202</v>
      </c>
      <c r="E162" s="8"/>
      <c r="F162" s="14">
        <v>1514471</v>
      </c>
      <c r="G162" s="14">
        <v>1602059</v>
      </c>
      <c r="H162" s="18">
        <f t="shared" si="5"/>
        <v>87588</v>
      </c>
      <c r="I162" s="4"/>
    </row>
    <row r="163" spans="1:9" ht="51" outlineLevel="7">
      <c r="A163" s="9" t="s">
        <v>10</v>
      </c>
      <c r="B163" s="8" t="s">
        <v>94</v>
      </c>
      <c r="C163" s="8" t="s">
        <v>86</v>
      </c>
      <c r="D163" s="8" t="s">
        <v>202</v>
      </c>
      <c r="E163" s="8" t="s">
        <v>11</v>
      </c>
      <c r="F163" s="14">
        <v>1491869</v>
      </c>
      <c r="G163" s="14">
        <v>1535687</v>
      </c>
      <c r="H163" s="18">
        <f t="shared" si="5"/>
        <v>43818</v>
      </c>
      <c r="I163" s="4"/>
    </row>
    <row r="164" spans="1:9" ht="25.5" outlineLevel="7">
      <c r="A164" s="9" t="s">
        <v>12</v>
      </c>
      <c r="B164" s="8" t="s">
        <v>94</v>
      </c>
      <c r="C164" s="8" t="s">
        <v>86</v>
      </c>
      <c r="D164" s="8" t="s">
        <v>202</v>
      </c>
      <c r="E164" s="8" t="s">
        <v>13</v>
      </c>
      <c r="F164" s="14">
        <v>1491869</v>
      </c>
      <c r="G164" s="14">
        <v>1535687</v>
      </c>
      <c r="H164" s="18">
        <f t="shared" si="5"/>
        <v>43818</v>
      </c>
      <c r="I164" s="4"/>
    </row>
    <row r="165" spans="1:9" ht="25.5" outlineLevel="7">
      <c r="A165" s="9" t="s">
        <v>22</v>
      </c>
      <c r="B165" s="8" t="s">
        <v>94</v>
      </c>
      <c r="C165" s="8" t="s">
        <v>86</v>
      </c>
      <c r="D165" s="8" t="s">
        <v>202</v>
      </c>
      <c r="E165" s="8" t="s">
        <v>23</v>
      </c>
      <c r="F165" s="14">
        <v>22602</v>
      </c>
      <c r="G165" s="14">
        <v>66372</v>
      </c>
      <c r="H165" s="18">
        <f t="shared" si="5"/>
        <v>43770</v>
      </c>
      <c r="I165" s="4"/>
    </row>
    <row r="166" spans="1:9" ht="25.5" outlineLevel="7">
      <c r="A166" s="9" t="s">
        <v>24</v>
      </c>
      <c r="B166" s="8" t="s">
        <v>94</v>
      </c>
      <c r="C166" s="8" t="s">
        <v>86</v>
      </c>
      <c r="D166" s="8" t="s">
        <v>202</v>
      </c>
      <c r="E166" s="8" t="s">
        <v>25</v>
      </c>
      <c r="F166" s="14">
        <v>22602</v>
      </c>
      <c r="G166" s="14">
        <v>66372</v>
      </c>
      <c r="H166" s="18">
        <f t="shared" ref="H166:H204" si="6">G166-F166</f>
        <v>43770</v>
      </c>
      <c r="I166" s="4"/>
    </row>
    <row r="167" spans="1:9" ht="38.25" outlineLevel="3">
      <c r="A167" s="9" t="s">
        <v>16</v>
      </c>
      <c r="B167" s="8" t="s">
        <v>94</v>
      </c>
      <c r="C167" s="8" t="s">
        <v>86</v>
      </c>
      <c r="D167" s="8" t="s">
        <v>17</v>
      </c>
      <c r="E167" s="8"/>
      <c r="F167" s="14">
        <v>20000</v>
      </c>
      <c r="G167" s="14">
        <v>68000</v>
      </c>
      <c r="H167" s="18">
        <f t="shared" si="6"/>
        <v>48000</v>
      </c>
      <c r="I167" s="4"/>
    </row>
    <row r="168" spans="1:9" outlineLevel="5">
      <c r="A168" s="9" t="s">
        <v>101</v>
      </c>
      <c r="B168" s="8" t="s">
        <v>94</v>
      </c>
      <c r="C168" s="8" t="s">
        <v>86</v>
      </c>
      <c r="D168" s="8" t="s">
        <v>32</v>
      </c>
      <c r="E168" s="8"/>
      <c r="F168" s="14">
        <v>20000</v>
      </c>
      <c r="G168" s="14">
        <v>68000</v>
      </c>
      <c r="H168" s="18">
        <f t="shared" si="6"/>
        <v>48000</v>
      </c>
      <c r="I168" s="4"/>
    </row>
    <row r="169" spans="1:9" outlineLevel="6">
      <c r="A169" s="9" t="s">
        <v>203</v>
      </c>
      <c r="B169" s="8" t="s">
        <v>94</v>
      </c>
      <c r="C169" s="8" t="s">
        <v>86</v>
      </c>
      <c r="D169" s="8" t="s">
        <v>204</v>
      </c>
      <c r="E169" s="8"/>
      <c r="F169" s="14">
        <v>0</v>
      </c>
      <c r="G169" s="14">
        <v>26500</v>
      </c>
      <c r="H169" s="18">
        <f t="shared" si="6"/>
        <v>26500</v>
      </c>
      <c r="I169" s="4"/>
    </row>
    <row r="170" spans="1:9" outlineLevel="7">
      <c r="A170" s="9" t="s">
        <v>87</v>
      </c>
      <c r="B170" s="8" t="s">
        <v>94</v>
      </c>
      <c r="C170" s="8" t="s">
        <v>86</v>
      </c>
      <c r="D170" s="8" t="s">
        <v>204</v>
      </c>
      <c r="E170" s="8" t="s">
        <v>88</v>
      </c>
      <c r="F170" s="14">
        <v>0</v>
      </c>
      <c r="G170" s="14">
        <v>26500</v>
      </c>
      <c r="H170" s="18">
        <f t="shared" si="6"/>
        <v>26500</v>
      </c>
      <c r="I170" s="4"/>
    </row>
    <row r="171" spans="1:9" ht="25.5" outlineLevel="7">
      <c r="A171" s="9" t="s">
        <v>89</v>
      </c>
      <c r="B171" s="8" t="s">
        <v>94</v>
      </c>
      <c r="C171" s="8" t="s">
        <v>86</v>
      </c>
      <c r="D171" s="8" t="s">
        <v>204</v>
      </c>
      <c r="E171" s="8" t="s">
        <v>90</v>
      </c>
      <c r="F171" s="14">
        <v>0</v>
      </c>
      <c r="G171" s="14">
        <v>26500</v>
      </c>
      <c r="H171" s="18">
        <f t="shared" si="6"/>
        <v>26500</v>
      </c>
      <c r="I171" s="4"/>
    </row>
    <row r="172" spans="1:9" outlineLevel="6">
      <c r="A172" s="9" t="s">
        <v>33</v>
      </c>
      <c r="B172" s="8" t="s">
        <v>94</v>
      </c>
      <c r="C172" s="8" t="s">
        <v>86</v>
      </c>
      <c r="D172" s="8" t="s">
        <v>34</v>
      </c>
      <c r="E172" s="8"/>
      <c r="F172" s="14">
        <v>20000</v>
      </c>
      <c r="G172" s="14">
        <v>41500</v>
      </c>
      <c r="H172" s="18">
        <f t="shared" si="6"/>
        <v>21500</v>
      </c>
      <c r="I172" s="4"/>
    </row>
    <row r="173" spans="1:9" outlineLevel="7">
      <c r="A173" s="9" t="s">
        <v>87</v>
      </c>
      <c r="B173" s="8" t="s">
        <v>94</v>
      </c>
      <c r="C173" s="8" t="s">
        <v>86</v>
      </c>
      <c r="D173" s="8" t="s">
        <v>34</v>
      </c>
      <c r="E173" s="8" t="s">
        <v>88</v>
      </c>
      <c r="F173" s="14">
        <v>20000</v>
      </c>
      <c r="G173" s="14">
        <v>41500</v>
      </c>
      <c r="H173" s="18">
        <f t="shared" si="6"/>
        <v>21500</v>
      </c>
      <c r="I173" s="4"/>
    </row>
    <row r="174" spans="1:9" ht="25.5" outlineLevel="7">
      <c r="A174" s="9" t="s">
        <v>89</v>
      </c>
      <c r="B174" s="8" t="s">
        <v>94</v>
      </c>
      <c r="C174" s="8" t="s">
        <v>86</v>
      </c>
      <c r="D174" s="8" t="s">
        <v>34</v>
      </c>
      <c r="E174" s="8" t="s">
        <v>90</v>
      </c>
      <c r="F174" s="14">
        <v>20000</v>
      </c>
      <c r="G174" s="14">
        <v>41500</v>
      </c>
      <c r="H174" s="18">
        <f t="shared" si="6"/>
        <v>21500</v>
      </c>
      <c r="I174" s="4"/>
    </row>
    <row r="175" spans="1:9" outlineLevel="1">
      <c r="A175" s="9" t="s">
        <v>338</v>
      </c>
      <c r="B175" s="8" t="s">
        <v>94</v>
      </c>
      <c r="C175" s="8" t="s">
        <v>339</v>
      </c>
      <c r="D175" s="8"/>
      <c r="E175" s="8"/>
      <c r="F175" s="14">
        <v>23648894</v>
      </c>
      <c r="G175" s="14">
        <v>27228394</v>
      </c>
      <c r="H175" s="18">
        <v>0</v>
      </c>
    </row>
    <row r="176" spans="1:9" outlineLevel="2">
      <c r="A176" s="9" t="s">
        <v>340</v>
      </c>
      <c r="B176" s="8" t="s">
        <v>94</v>
      </c>
      <c r="C176" s="8" t="s">
        <v>341</v>
      </c>
      <c r="D176" s="8"/>
      <c r="E176" s="8"/>
      <c r="F176" s="14">
        <v>23648894</v>
      </c>
      <c r="G176" s="14">
        <v>27228394</v>
      </c>
      <c r="H176" s="18">
        <v>0</v>
      </c>
    </row>
    <row r="177" spans="1:9" ht="38.25" outlineLevel="3">
      <c r="A177" s="9" t="s">
        <v>342</v>
      </c>
      <c r="B177" s="8" t="s">
        <v>94</v>
      </c>
      <c r="C177" s="8" t="s">
        <v>341</v>
      </c>
      <c r="D177" s="8" t="s">
        <v>343</v>
      </c>
      <c r="E177" s="8"/>
      <c r="F177" s="14">
        <v>23648894</v>
      </c>
      <c r="G177" s="14">
        <v>27225994</v>
      </c>
      <c r="H177" s="18">
        <v>0</v>
      </c>
    </row>
    <row r="178" spans="1:9" ht="38.25" outlineLevel="3">
      <c r="A178" s="9" t="s">
        <v>344</v>
      </c>
      <c r="B178" s="8" t="s">
        <v>94</v>
      </c>
      <c r="C178" s="8" t="s">
        <v>341</v>
      </c>
      <c r="D178" s="8" t="s">
        <v>345</v>
      </c>
      <c r="E178" s="8"/>
      <c r="F178" s="14"/>
      <c r="G178" s="14"/>
      <c r="H178" s="18">
        <v>0</v>
      </c>
    </row>
    <row r="179" spans="1:9" ht="25.5" outlineLevel="5">
      <c r="A179" s="9" t="s">
        <v>348</v>
      </c>
      <c r="B179" s="8" t="s">
        <v>94</v>
      </c>
      <c r="C179" s="8" t="s">
        <v>341</v>
      </c>
      <c r="D179" s="8" t="s">
        <v>346</v>
      </c>
      <c r="E179" s="8"/>
      <c r="F179" s="14">
        <v>23648894</v>
      </c>
      <c r="G179" s="14">
        <v>27225994</v>
      </c>
      <c r="H179" s="18">
        <v>-18400801</v>
      </c>
    </row>
    <row r="180" spans="1:9" ht="25.5" outlineLevel="7">
      <c r="A180" s="9" t="s">
        <v>64</v>
      </c>
      <c r="B180" s="8" t="s">
        <v>94</v>
      </c>
      <c r="C180" s="8" t="s">
        <v>341</v>
      </c>
      <c r="D180" s="8" t="s">
        <v>346</v>
      </c>
      <c r="E180" s="8" t="s">
        <v>65</v>
      </c>
      <c r="F180" s="14">
        <v>16910770</v>
      </c>
      <c r="G180" s="14">
        <v>18813404.899999999</v>
      </c>
      <c r="H180" s="18">
        <v>-18400801</v>
      </c>
    </row>
    <row r="181" spans="1:9" outlineLevel="7">
      <c r="A181" s="9" t="s">
        <v>66</v>
      </c>
      <c r="B181" s="8" t="s">
        <v>94</v>
      </c>
      <c r="C181" s="8" t="s">
        <v>341</v>
      </c>
      <c r="D181" s="8" t="s">
        <v>346</v>
      </c>
      <c r="E181" s="8" t="s">
        <v>67</v>
      </c>
      <c r="F181" s="14">
        <v>16910770</v>
      </c>
      <c r="G181" s="14">
        <v>18813404.899999999</v>
      </c>
      <c r="H181" s="18">
        <v>-18400801</v>
      </c>
    </row>
    <row r="182" spans="1:9" ht="25.5" outlineLevel="5">
      <c r="A182" s="9" t="s">
        <v>205</v>
      </c>
      <c r="B182" s="8" t="s">
        <v>94</v>
      </c>
      <c r="C182" s="8" t="s">
        <v>341</v>
      </c>
      <c r="D182" s="8" t="s">
        <v>347</v>
      </c>
      <c r="E182" s="8"/>
      <c r="F182" s="14">
        <v>23648894</v>
      </c>
      <c r="G182" s="14">
        <v>27225994</v>
      </c>
      <c r="H182" s="18">
        <v>18400801</v>
      </c>
    </row>
    <row r="183" spans="1:9" ht="25.5" outlineLevel="7">
      <c r="A183" s="9" t="s">
        <v>64</v>
      </c>
      <c r="B183" s="8" t="s">
        <v>94</v>
      </c>
      <c r="C183" s="8" t="s">
        <v>341</v>
      </c>
      <c r="D183" s="8" t="s">
        <v>347</v>
      </c>
      <c r="E183" s="8" t="s">
        <v>65</v>
      </c>
      <c r="F183" s="14">
        <v>16910770</v>
      </c>
      <c r="G183" s="14">
        <v>18813404.899999999</v>
      </c>
      <c r="H183" s="18">
        <v>18400801</v>
      </c>
    </row>
    <row r="184" spans="1:9" outlineLevel="7">
      <c r="A184" s="9" t="s">
        <v>66</v>
      </c>
      <c r="B184" s="8" t="s">
        <v>94</v>
      </c>
      <c r="C184" s="8" t="s">
        <v>341</v>
      </c>
      <c r="D184" s="8" t="s">
        <v>347</v>
      </c>
      <c r="E184" s="8" t="s">
        <v>67</v>
      </c>
      <c r="F184" s="14">
        <v>16910770</v>
      </c>
      <c r="G184" s="14">
        <v>18813404.899999999</v>
      </c>
      <c r="H184" s="18">
        <v>18400801</v>
      </c>
    </row>
    <row r="185" spans="1:9" outlineLevel="1">
      <c r="A185" s="9" t="s">
        <v>206</v>
      </c>
      <c r="B185" s="8" t="s">
        <v>94</v>
      </c>
      <c r="C185" s="8" t="s">
        <v>207</v>
      </c>
      <c r="D185" s="8"/>
      <c r="E185" s="8"/>
      <c r="F185" s="14">
        <v>2450000</v>
      </c>
      <c r="G185" s="14">
        <v>2650000</v>
      </c>
      <c r="H185" s="18">
        <f t="shared" si="6"/>
        <v>200000</v>
      </c>
      <c r="I185" s="4"/>
    </row>
    <row r="186" spans="1:9" outlineLevel="2">
      <c r="A186" s="9" t="s">
        <v>208</v>
      </c>
      <c r="B186" s="8" t="s">
        <v>94</v>
      </c>
      <c r="C186" s="8" t="s">
        <v>209</v>
      </c>
      <c r="D186" s="8"/>
      <c r="E186" s="8"/>
      <c r="F186" s="14">
        <v>2450000</v>
      </c>
      <c r="G186" s="14">
        <v>2650000</v>
      </c>
      <c r="H186" s="18">
        <f t="shared" si="6"/>
        <v>200000</v>
      </c>
      <c r="I186" s="4"/>
    </row>
    <row r="187" spans="1:9" ht="38.25" outlineLevel="3">
      <c r="A187" s="9" t="s">
        <v>210</v>
      </c>
      <c r="B187" s="8" t="s">
        <v>94</v>
      </c>
      <c r="C187" s="8" t="s">
        <v>209</v>
      </c>
      <c r="D187" s="8" t="s">
        <v>211</v>
      </c>
      <c r="E187" s="8"/>
      <c r="F187" s="14">
        <v>2450000</v>
      </c>
      <c r="G187" s="14">
        <v>2650000</v>
      </c>
      <c r="H187" s="18">
        <f t="shared" si="6"/>
        <v>200000</v>
      </c>
      <c r="I187" s="4"/>
    </row>
    <row r="188" spans="1:9" ht="25.5" outlineLevel="5">
      <c r="A188" s="9" t="s">
        <v>212</v>
      </c>
      <c r="B188" s="8" t="s">
        <v>94</v>
      </c>
      <c r="C188" s="8" t="s">
        <v>209</v>
      </c>
      <c r="D188" s="8" t="s">
        <v>213</v>
      </c>
      <c r="E188" s="8"/>
      <c r="F188" s="14">
        <v>2450000</v>
      </c>
      <c r="G188" s="14">
        <v>2650000</v>
      </c>
      <c r="H188" s="18">
        <f t="shared" si="6"/>
        <v>200000</v>
      </c>
      <c r="I188" s="4"/>
    </row>
    <row r="189" spans="1:9" ht="38.25" outlineLevel="6">
      <c r="A189" s="9" t="s">
        <v>214</v>
      </c>
      <c r="B189" s="8" t="s">
        <v>94</v>
      </c>
      <c r="C189" s="8" t="s">
        <v>209</v>
      </c>
      <c r="D189" s="8" t="s">
        <v>215</v>
      </c>
      <c r="E189" s="8"/>
      <c r="F189" s="14">
        <v>2450000</v>
      </c>
      <c r="G189" s="14">
        <v>2650000</v>
      </c>
      <c r="H189" s="18">
        <f t="shared" si="6"/>
        <v>200000</v>
      </c>
      <c r="I189" s="4"/>
    </row>
    <row r="190" spans="1:9" ht="25.5" outlineLevel="7">
      <c r="A190" s="9" t="s">
        <v>56</v>
      </c>
      <c r="B190" s="8" t="s">
        <v>94</v>
      </c>
      <c r="C190" s="8" t="s">
        <v>209</v>
      </c>
      <c r="D190" s="8" t="s">
        <v>215</v>
      </c>
      <c r="E190" s="8" t="s">
        <v>57</v>
      </c>
      <c r="F190" s="14">
        <v>2450000</v>
      </c>
      <c r="G190" s="14">
        <v>2650000</v>
      </c>
      <c r="H190" s="18">
        <f t="shared" si="6"/>
        <v>200000</v>
      </c>
      <c r="I190" s="4"/>
    </row>
    <row r="191" spans="1:9" ht="25.5" outlineLevel="7">
      <c r="A191" s="9" t="s">
        <v>58</v>
      </c>
      <c r="B191" s="8" t="s">
        <v>94</v>
      </c>
      <c r="C191" s="8" t="s">
        <v>209</v>
      </c>
      <c r="D191" s="8" t="s">
        <v>215</v>
      </c>
      <c r="E191" s="8" t="s">
        <v>59</v>
      </c>
      <c r="F191" s="14">
        <v>2450000</v>
      </c>
      <c r="G191" s="14">
        <v>2650000</v>
      </c>
      <c r="H191" s="18">
        <f t="shared" si="6"/>
        <v>200000</v>
      </c>
      <c r="I191" s="4"/>
    </row>
    <row r="192" spans="1:9" ht="25.5" outlineLevel="1">
      <c r="A192" s="9" t="s">
        <v>216</v>
      </c>
      <c r="B192" s="8" t="s">
        <v>94</v>
      </c>
      <c r="C192" s="8" t="s">
        <v>217</v>
      </c>
      <c r="D192" s="8"/>
      <c r="E192" s="8"/>
      <c r="F192" s="14">
        <v>37308281.609999999</v>
      </c>
      <c r="G192" s="14">
        <v>36089417.210000001</v>
      </c>
      <c r="H192" s="18">
        <f t="shared" si="6"/>
        <v>-1218864.3999999985</v>
      </c>
      <c r="I192" s="4"/>
    </row>
    <row r="193" spans="1:9" outlineLevel="2">
      <c r="A193" s="9" t="s">
        <v>218</v>
      </c>
      <c r="B193" s="8" t="s">
        <v>94</v>
      </c>
      <c r="C193" s="8" t="s">
        <v>219</v>
      </c>
      <c r="D193" s="8"/>
      <c r="E193" s="8"/>
      <c r="F193" s="14">
        <v>6270729.6100000003</v>
      </c>
      <c r="G193" s="14">
        <v>5051865.21</v>
      </c>
      <c r="H193" s="18">
        <f t="shared" si="6"/>
        <v>-1218864.4000000004</v>
      </c>
      <c r="I193" s="4"/>
    </row>
    <row r="194" spans="1:9" ht="38.25" outlineLevel="3">
      <c r="A194" s="9" t="s">
        <v>16</v>
      </c>
      <c r="B194" s="8" t="s">
        <v>94</v>
      </c>
      <c r="C194" s="8" t="s">
        <v>219</v>
      </c>
      <c r="D194" s="8" t="s">
        <v>17</v>
      </c>
      <c r="E194" s="8"/>
      <c r="F194" s="14">
        <v>6270729.6100000003</v>
      </c>
      <c r="G194" s="14">
        <v>5051865.21</v>
      </c>
      <c r="H194" s="18">
        <f t="shared" si="6"/>
        <v>-1218864.4000000004</v>
      </c>
      <c r="I194" s="4"/>
    </row>
    <row r="195" spans="1:9" ht="38.25" outlineLevel="5">
      <c r="A195" s="9" t="s">
        <v>220</v>
      </c>
      <c r="B195" s="8" t="s">
        <v>94</v>
      </c>
      <c r="C195" s="8" t="s">
        <v>219</v>
      </c>
      <c r="D195" s="8" t="s">
        <v>221</v>
      </c>
      <c r="E195" s="8"/>
      <c r="F195" s="14">
        <v>6270729.6100000003</v>
      </c>
      <c r="G195" s="14">
        <v>5051865.21</v>
      </c>
      <c r="H195" s="18">
        <f t="shared" si="6"/>
        <v>-1218864.4000000004</v>
      </c>
      <c r="I195" s="4"/>
    </row>
    <row r="196" spans="1:9" ht="38.25" outlineLevel="6">
      <c r="A196" s="9" t="s">
        <v>63</v>
      </c>
      <c r="B196" s="8" t="s">
        <v>94</v>
      </c>
      <c r="C196" s="8" t="s">
        <v>219</v>
      </c>
      <c r="D196" s="8" t="s">
        <v>222</v>
      </c>
      <c r="E196" s="8"/>
      <c r="F196" s="14">
        <v>6270729.6100000003</v>
      </c>
      <c r="G196" s="14">
        <v>5051865.21</v>
      </c>
      <c r="H196" s="18">
        <f t="shared" si="6"/>
        <v>-1218864.4000000004</v>
      </c>
      <c r="I196" s="4"/>
    </row>
    <row r="197" spans="1:9" outlineLevel="7">
      <c r="A197" s="9" t="s">
        <v>81</v>
      </c>
      <c r="B197" s="8" t="s">
        <v>94</v>
      </c>
      <c r="C197" s="8" t="s">
        <v>219</v>
      </c>
      <c r="D197" s="8" t="s">
        <v>222</v>
      </c>
      <c r="E197" s="8" t="s">
        <v>82</v>
      </c>
      <c r="F197" s="14">
        <v>6270729.6100000003</v>
      </c>
      <c r="G197" s="14">
        <v>5051865.21</v>
      </c>
      <c r="H197" s="18">
        <f t="shared" si="6"/>
        <v>-1218864.4000000004</v>
      </c>
      <c r="I197" s="4"/>
    </row>
    <row r="198" spans="1:9" outlineLevel="7">
      <c r="A198" s="9" t="s">
        <v>83</v>
      </c>
      <c r="B198" s="8" t="s">
        <v>94</v>
      </c>
      <c r="C198" s="8" t="s">
        <v>219</v>
      </c>
      <c r="D198" s="8" t="s">
        <v>222</v>
      </c>
      <c r="E198" s="8" t="s">
        <v>84</v>
      </c>
      <c r="F198" s="14">
        <v>6270729.6100000003</v>
      </c>
      <c r="G198" s="14">
        <v>5051865.21</v>
      </c>
      <c r="H198" s="18">
        <f t="shared" si="6"/>
        <v>-1218864.4000000004</v>
      </c>
      <c r="I198" s="4"/>
    </row>
    <row r="199" spans="1:9" ht="25.5">
      <c r="A199" s="6" t="s">
        <v>223</v>
      </c>
      <c r="B199" s="7" t="s">
        <v>224</v>
      </c>
      <c r="C199" s="8"/>
      <c r="D199" s="8"/>
      <c r="E199" s="8"/>
      <c r="F199" s="13">
        <v>6170960</v>
      </c>
      <c r="G199" s="13">
        <v>6412960</v>
      </c>
      <c r="H199" s="22">
        <f t="shared" si="6"/>
        <v>242000</v>
      </c>
      <c r="I199" s="4"/>
    </row>
    <row r="200" spans="1:9" outlineLevel="1">
      <c r="A200" s="9" t="s">
        <v>8</v>
      </c>
      <c r="B200" s="8" t="s">
        <v>224</v>
      </c>
      <c r="C200" s="8" t="s">
        <v>9</v>
      </c>
      <c r="D200" s="8"/>
      <c r="E200" s="8"/>
      <c r="F200" s="14">
        <v>6170960</v>
      </c>
      <c r="G200" s="14">
        <v>6412960</v>
      </c>
      <c r="H200" s="18">
        <f t="shared" si="6"/>
        <v>242000</v>
      </c>
      <c r="I200" s="4"/>
    </row>
    <row r="201" spans="1:9" ht="25.5" outlineLevel="2">
      <c r="A201" s="9" t="s">
        <v>225</v>
      </c>
      <c r="B201" s="8" t="s">
        <v>224</v>
      </c>
      <c r="C201" s="8" t="s">
        <v>226</v>
      </c>
      <c r="D201" s="8"/>
      <c r="E201" s="8"/>
      <c r="F201" s="14">
        <v>6170960</v>
      </c>
      <c r="G201" s="14">
        <v>6412960</v>
      </c>
      <c r="H201" s="18">
        <f t="shared" si="6"/>
        <v>242000</v>
      </c>
      <c r="I201" s="4"/>
    </row>
    <row r="202" spans="1:9" ht="25.5" outlineLevel="3">
      <c r="A202" s="9" t="s">
        <v>227</v>
      </c>
      <c r="B202" s="8" t="s">
        <v>224</v>
      </c>
      <c r="C202" s="8" t="s">
        <v>226</v>
      </c>
      <c r="D202" s="8" t="s">
        <v>228</v>
      </c>
      <c r="E202" s="8"/>
      <c r="F202" s="14">
        <v>6170960</v>
      </c>
      <c r="G202" s="14">
        <v>6412960</v>
      </c>
      <c r="H202" s="18">
        <f t="shared" si="6"/>
        <v>242000</v>
      </c>
      <c r="I202" s="4"/>
    </row>
    <row r="203" spans="1:9" ht="25.5" outlineLevel="5">
      <c r="A203" s="9" t="s">
        <v>229</v>
      </c>
      <c r="B203" s="8" t="s">
        <v>224</v>
      </c>
      <c r="C203" s="8" t="s">
        <v>226</v>
      </c>
      <c r="D203" s="8" t="s">
        <v>230</v>
      </c>
      <c r="E203" s="8"/>
      <c r="F203" s="14">
        <v>6170960</v>
      </c>
      <c r="G203" s="14">
        <v>6412960</v>
      </c>
      <c r="H203" s="18">
        <f t="shared" si="6"/>
        <v>242000</v>
      </c>
      <c r="I203" s="4"/>
    </row>
    <row r="204" spans="1:9" outlineLevel="6">
      <c r="A204" s="9" t="s">
        <v>20</v>
      </c>
      <c r="B204" s="8" t="s">
        <v>224</v>
      </c>
      <c r="C204" s="8" t="s">
        <v>226</v>
      </c>
      <c r="D204" s="8" t="s">
        <v>231</v>
      </c>
      <c r="E204" s="8"/>
      <c r="F204" s="14">
        <v>6170960</v>
      </c>
      <c r="G204" s="14">
        <v>6412960</v>
      </c>
      <c r="H204" s="18">
        <f t="shared" si="6"/>
        <v>242000</v>
      </c>
      <c r="I204" s="4"/>
    </row>
    <row r="205" spans="1:9" ht="51" outlineLevel="7">
      <c r="A205" s="9" t="s">
        <v>10</v>
      </c>
      <c r="B205" s="8" t="s">
        <v>224</v>
      </c>
      <c r="C205" s="8" t="s">
        <v>226</v>
      </c>
      <c r="D205" s="8" t="s">
        <v>231</v>
      </c>
      <c r="E205" s="8" t="s">
        <v>11</v>
      </c>
      <c r="F205" s="14">
        <v>5257254</v>
      </c>
      <c r="G205" s="14">
        <v>5265054</v>
      </c>
      <c r="H205" s="18">
        <f t="shared" ref="H205:H258" si="7">G205-F205</f>
        <v>7800</v>
      </c>
      <c r="I205" s="4"/>
    </row>
    <row r="206" spans="1:9" ht="25.5" outlineLevel="7">
      <c r="A206" s="9" t="s">
        <v>12</v>
      </c>
      <c r="B206" s="8" t="s">
        <v>224</v>
      </c>
      <c r="C206" s="8" t="s">
        <v>226</v>
      </c>
      <c r="D206" s="8" t="s">
        <v>231</v>
      </c>
      <c r="E206" s="8" t="s">
        <v>13</v>
      </c>
      <c r="F206" s="14">
        <v>5257254</v>
      </c>
      <c r="G206" s="14">
        <v>5265054</v>
      </c>
      <c r="H206" s="18">
        <f t="shared" si="7"/>
        <v>7800</v>
      </c>
      <c r="I206" s="4"/>
    </row>
    <row r="207" spans="1:9" ht="25.5" outlineLevel="7">
      <c r="A207" s="9" t="s">
        <v>22</v>
      </c>
      <c r="B207" s="8" t="s">
        <v>224</v>
      </c>
      <c r="C207" s="8" t="s">
        <v>226</v>
      </c>
      <c r="D207" s="8" t="s">
        <v>231</v>
      </c>
      <c r="E207" s="8" t="s">
        <v>23</v>
      </c>
      <c r="F207" s="14">
        <v>908906</v>
      </c>
      <c r="G207" s="14">
        <v>1147906</v>
      </c>
      <c r="H207" s="18">
        <f t="shared" si="7"/>
        <v>239000</v>
      </c>
      <c r="I207" s="4"/>
    </row>
    <row r="208" spans="1:9" ht="25.5" outlineLevel="7">
      <c r="A208" s="9" t="s">
        <v>24</v>
      </c>
      <c r="B208" s="8" t="s">
        <v>224</v>
      </c>
      <c r="C208" s="8" t="s">
        <v>226</v>
      </c>
      <c r="D208" s="8" t="s">
        <v>231</v>
      </c>
      <c r="E208" s="8" t="s">
        <v>25</v>
      </c>
      <c r="F208" s="14">
        <v>908906</v>
      </c>
      <c r="G208" s="14">
        <v>1147906</v>
      </c>
      <c r="H208" s="18">
        <f t="shared" si="7"/>
        <v>239000</v>
      </c>
      <c r="I208" s="4"/>
    </row>
    <row r="209" spans="1:9" outlineLevel="7">
      <c r="A209" s="9" t="s">
        <v>26</v>
      </c>
      <c r="B209" s="8" t="s">
        <v>224</v>
      </c>
      <c r="C209" s="8" t="s">
        <v>226</v>
      </c>
      <c r="D209" s="8" t="s">
        <v>231</v>
      </c>
      <c r="E209" s="8" t="s">
        <v>27</v>
      </c>
      <c r="F209" s="14">
        <v>4800</v>
      </c>
      <c r="G209" s="14">
        <v>0</v>
      </c>
      <c r="H209" s="18">
        <f t="shared" si="7"/>
        <v>-4800</v>
      </c>
      <c r="I209" s="4"/>
    </row>
    <row r="210" spans="1:9" outlineLevel="7">
      <c r="A210" s="9" t="s">
        <v>28</v>
      </c>
      <c r="B210" s="8" t="s">
        <v>224</v>
      </c>
      <c r="C210" s="8" t="s">
        <v>226</v>
      </c>
      <c r="D210" s="8" t="s">
        <v>231</v>
      </c>
      <c r="E210" s="8" t="s">
        <v>29</v>
      </c>
      <c r="F210" s="14">
        <v>4800</v>
      </c>
      <c r="G210" s="14">
        <v>0</v>
      </c>
      <c r="H210" s="18">
        <f t="shared" si="7"/>
        <v>-4800</v>
      </c>
      <c r="I210" s="4"/>
    </row>
    <row r="211" spans="1:9" ht="25.5">
      <c r="A211" s="6" t="s">
        <v>232</v>
      </c>
      <c r="B211" s="7" t="s">
        <v>233</v>
      </c>
      <c r="C211" s="8"/>
      <c r="D211" s="8"/>
      <c r="E211" s="8"/>
      <c r="F211" s="13">
        <v>58805360</v>
      </c>
      <c r="G211" s="13">
        <v>57846146</v>
      </c>
      <c r="H211" s="22">
        <f t="shared" si="7"/>
        <v>-959214</v>
      </c>
      <c r="I211" s="4"/>
    </row>
    <row r="212" spans="1:9" outlineLevel="1">
      <c r="A212" s="9" t="s">
        <v>77</v>
      </c>
      <c r="B212" s="8" t="s">
        <v>233</v>
      </c>
      <c r="C212" s="8" t="s">
        <v>78</v>
      </c>
      <c r="D212" s="8"/>
      <c r="E212" s="8"/>
      <c r="F212" s="14">
        <v>58805360</v>
      </c>
      <c r="G212" s="14">
        <v>57846146</v>
      </c>
      <c r="H212" s="18">
        <f t="shared" si="7"/>
        <v>-959214</v>
      </c>
      <c r="I212" s="4"/>
    </row>
    <row r="213" spans="1:9" outlineLevel="2">
      <c r="A213" s="9" t="s">
        <v>79</v>
      </c>
      <c r="B213" s="8" t="s">
        <v>233</v>
      </c>
      <c r="C213" s="8" t="s">
        <v>80</v>
      </c>
      <c r="D213" s="8"/>
      <c r="E213" s="8"/>
      <c r="F213" s="14">
        <v>32903886</v>
      </c>
      <c r="G213" s="14">
        <v>30314271</v>
      </c>
      <c r="H213" s="18">
        <f t="shared" si="7"/>
        <v>-2589615</v>
      </c>
      <c r="I213" s="4"/>
    </row>
    <row r="214" spans="1:9" ht="25.5" outlineLevel="3">
      <c r="A214" s="9" t="s">
        <v>178</v>
      </c>
      <c r="B214" s="8" t="s">
        <v>233</v>
      </c>
      <c r="C214" s="8" t="s">
        <v>80</v>
      </c>
      <c r="D214" s="8" t="s">
        <v>179</v>
      </c>
      <c r="E214" s="8"/>
      <c r="F214" s="14">
        <v>21152744</v>
      </c>
      <c r="G214" s="14">
        <v>21524129</v>
      </c>
      <c r="H214" s="18">
        <f t="shared" si="7"/>
        <v>371385</v>
      </c>
      <c r="I214" s="4"/>
    </row>
    <row r="215" spans="1:9" ht="39" customHeight="1" outlineLevel="5">
      <c r="A215" s="9" t="s">
        <v>180</v>
      </c>
      <c r="B215" s="8" t="s">
        <v>233</v>
      </c>
      <c r="C215" s="8" t="s">
        <v>80</v>
      </c>
      <c r="D215" s="8" t="s">
        <v>181</v>
      </c>
      <c r="E215" s="8"/>
      <c r="F215" s="14">
        <v>20393552</v>
      </c>
      <c r="G215" s="14">
        <v>20694937</v>
      </c>
      <c r="H215" s="18">
        <f t="shared" si="7"/>
        <v>301385</v>
      </c>
      <c r="I215" s="4"/>
    </row>
    <row r="216" spans="1:9" ht="38.25" outlineLevel="6">
      <c r="A216" s="9" t="s">
        <v>182</v>
      </c>
      <c r="B216" s="8" t="s">
        <v>233</v>
      </c>
      <c r="C216" s="8" t="s">
        <v>80</v>
      </c>
      <c r="D216" s="8" t="s">
        <v>183</v>
      </c>
      <c r="E216" s="8"/>
      <c r="F216" s="14">
        <v>12665224</v>
      </c>
      <c r="G216" s="14">
        <v>14714224</v>
      </c>
      <c r="H216" s="18">
        <f t="shared" si="7"/>
        <v>2049000</v>
      </c>
      <c r="I216" s="4"/>
    </row>
    <row r="217" spans="1:9" ht="25.5" outlineLevel="7">
      <c r="A217" s="9" t="s">
        <v>22</v>
      </c>
      <c r="B217" s="8" t="s">
        <v>233</v>
      </c>
      <c r="C217" s="8" t="s">
        <v>80</v>
      </c>
      <c r="D217" s="8" t="s">
        <v>183</v>
      </c>
      <c r="E217" s="8" t="s">
        <v>23</v>
      </c>
      <c r="F217" s="14">
        <v>57628</v>
      </c>
      <c r="G217" s="14">
        <v>132128</v>
      </c>
      <c r="H217" s="18">
        <f t="shared" si="7"/>
        <v>74500</v>
      </c>
      <c r="I217" s="4"/>
    </row>
    <row r="218" spans="1:9" ht="25.5" outlineLevel="7">
      <c r="A218" s="9" t="s">
        <v>24</v>
      </c>
      <c r="B218" s="8" t="s">
        <v>233</v>
      </c>
      <c r="C218" s="8" t="s">
        <v>80</v>
      </c>
      <c r="D218" s="8" t="s">
        <v>183</v>
      </c>
      <c r="E218" s="8" t="s">
        <v>25</v>
      </c>
      <c r="F218" s="14">
        <v>57628</v>
      </c>
      <c r="G218" s="14">
        <v>132128</v>
      </c>
      <c r="H218" s="18">
        <f t="shared" si="7"/>
        <v>74500</v>
      </c>
      <c r="I218" s="4"/>
    </row>
    <row r="219" spans="1:9" outlineLevel="7">
      <c r="A219" s="9" t="s">
        <v>87</v>
      </c>
      <c r="B219" s="8" t="s">
        <v>233</v>
      </c>
      <c r="C219" s="8" t="s">
        <v>80</v>
      </c>
      <c r="D219" s="8" t="s">
        <v>183</v>
      </c>
      <c r="E219" s="8" t="s">
        <v>88</v>
      </c>
      <c r="F219" s="14">
        <v>12607596</v>
      </c>
      <c r="G219" s="14">
        <v>14582096</v>
      </c>
      <c r="H219" s="18">
        <f t="shared" si="7"/>
        <v>1974500</v>
      </c>
      <c r="I219" s="4"/>
    </row>
    <row r="220" spans="1:9" outlineLevel="7">
      <c r="A220" s="9" t="s">
        <v>191</v>
      </c>
      <c r="B220" s="8" t="s">
        <v>233</v>
      </c>
      <c r="C220" s="8" t="s">
        <v>80</v>
      </c>
      <c r="D220" s="8" t="s">
        <v>183</v>
      </c>
      <c r="E220" s="8" t="s">
        <v>192</v>
      </c>
      <c r="F220" s="14">
        <v>12607596</v>
      </c>
      <c r="G220" s="14">
        <v>14582096</v>
      </c>
      <c r="H220" s="18">
        <f t="shared" si="7"/>
        <v>1974500</v>
      </c>
      <c r="I220" s="4"/>
    </row>
    <row r="221" spans="1:9" ht="25.5" outlineLevel="6">
      <c r="A221" s="9" t="s">
        <v>234</v>
      </c>
      <c r="B221" s="8" t="s">
        <v>233</v>
      </c>
      <c r="C221" s="8" t="s">
        <v>80</v>
      </c>
      <c r="D221" s="8" t="s">
        <v>235</v>
      </c>
      <c r="E221" s="8"/>
      <c r="F221" s="14">
        <v>308000</v>
      </c>
      <c r="G221" s="14">
        <v>323000</v>
      </c>
      <c r="H221" s="18">
        <f t="shared" si="7"/>
        <v>15000</v>
      </c>
      <c r="I221" s="4"/>
    </row>
    <row r="222" spans="1:9" ht="25.5" outlineLevel="7">
      <c r="A222" s="9" t="s">
        <v>22</v>
      </c>
      <c r="B222" s="8" t="s">
        <v>233</v>
      </c>
      <c r="C222" s="8" t="s">
        <v>80</v>
      </c>
      <c r="D222" s="8" t="s">
        <v>235</v>
      </c>
      <c r="E222" s="8" t="s">
        <v>23</v>
      </c>
      <c r="F222" s="14">
        <v>1500</v>
      </c>
      <c r="G222" s="14">
        <v>2000</v>
      </c>
      <c r="H222" s="18">
        <f t="shared" si="7"/>
        <v>500</v>
      </c>
      <c r="I222" s="4"/>
    </row>
    <row r="223" spans="1:9" ht="25.5" outlineLevel="7">
      <c r="A223" s="9" t="s">
        <v>24</v>
      </c>
      <c r="B223" s="8" t="s">
        <v>233</v>
      </c>
      <c r="C223" s="8" t="s">
        <v>80</v>
      </c>
      <c r="D223" s="8" t="s">
        <v>235</v>
      </c>
      <c r="E223" s="8" t="s">
        <v>25</v>
      </c>
      <c r="F223" s="14">
        <v>1500</v>
      </c>
      <c r="G223" s="14">
        <v>2000</v>
      </c>
      <c r="H223" s="18">
        <f t="shared" si="7"/>
        <v>500</v>
      </c>
      <c r="I223" s="4"/>
    </row>
    <row r="224" spans="1:9" outlineLevel="7">
      <c r="A224" s="9" t="s">
        <v>87</v>
      </c>
      <c r="B224" s="8" t="s">
        <v>233</v>
      </c>
      <c r="C224" s="8" t="s">
        <v>80</v>
      </c>
      <c r="D224" s="8" t="s">
        <v>235</v>
      </c>
      <c r="E224" s="8" t="s">
        <v>88</v>
      </c>
      <c r="F224" s="14">
        <v>306500</v>
      </c>
      <c r="G224" s="14">
        <v>321000</v>
      </c>
      <c r="H224" s="18">
        <f t="shared" si="7"/>
        <v>14500</v>
      </c>
      <c r="I224" s="4"/>
    </row>
    <row r="225" spans="1:9" ht="25.5" outlineLevel="7">
      <c r="A225" s="9" t="s">
        <v>89</v>
      </c>
      <c r="B225" s="8" t="s">
        <v>233</v>
      </c>
      <c r="C225" s="8" t="s">
        <v>80</v>
      </c>
      <c r="D225" s="8" t="s">
        <v>235</v>
      </c>
      <c r="E225" s="8" t="s">
        <v>90</v>
      </c>
      <c r="F225" s="14">
        <v>306500</v>
      </c>
      <c r="G225" s="14">
        <v>321000</v>
      </c>
      <c r="H225" s="18">
        <f t="shared" si="7"/>
        <v>14500</v>
      </c>
      <c r="I225" s="4"/>
    </row>
    <row r="226" spans="1:9" ht="141" customHeight="1" outlineLevel="6">
      <c r="A226" s="24" t="s">
        <v>236</v>
      </c>
      <c r="B226" s="8" t="s">
        <v>233</v>
      </c>
      <c r="C226" s="8" t="s">
        <v>80</v>
      </c>
      <c r="D226" s="8" t="s">
        <v>237</v>
      </c>
      <c r="E226" s="8"/>
      <c r="F226" s="14">
        <v>2150036</v>
      </c>
      <c r="G226" s="14">
        <v>350036</v>
      </c>
      <c r="H226" s="18">
        <f t="shared" si="7"/>
        <v>-1800000</v>
      </c>
      <c r="I226" s="4"/>
    </row>
    <row r="227" spans="1:9" ht="25.5" outlineLevel="7">
      <c r="A227" s="9" t="s">
        <v>22</v>
      </c>
      <c r="B227" s="8" t="s">
        <v>233</v>
      </c>
      <c r="C227" s="8" t="s">
        <v>80</v>
      </c>
      <c r="D227" s="8" t="s">
        <v>237</v>
      </c>
      <c r="E227" s="8" t="s">
        <v>23</v>
      </c>
      <c r="F227" s="14">
        <v>200</v>
      </c>
      <c r="G227" s="14">
        <v>700</v>
      </c>
      <c r="H227" s="18">
        <f t="shared" si="7"/>
        <v>500</v>
      </c>
      <c r="I227" s="4"/>
    </row>
    <row r="228" spans="1:9" ht="25.5" outlineLevel="7">
      <c r="A228" s="9" t="s">
        <v>24</v>
      </c>
      <c r="B228" s="8" t="s">
        <v>233</v>
      </c>
      <c r="C228" s="8" t="s">
        <v>80</v>
      </c>
      <c r="D228" s="8" t="s">
        <v>237</v>
      </c>
      <c r="E228" s="8" t="s">
        <v>25</v>
      </c>
      <c r="F228" s="14">
        <v>200</v>
      </c>
      <c r="G228" s="14">
        <v>700</v>
      </c>
      <c r="H228" s="18">
        <f t="shared" si="7"/>
        <v>500</v>
      </c>
      <c r="I228" s="4"/>
    </row>
    <row r="229" spans="1:9" outlineLevel="7">
      <c r="A229" s="9" t="s">
        <v>87</v>
      </c>
      <c r="B229" s="8" t="s">
        <v>233</v>
      </c>
      <c r="C229" s="8" t="s">
        <v>80</v>
      </c>
      <c r="D229" s="8" t="s">
        <v>237</v>
      </c>
      <c r="E229" s="8" t="s">
        <v>88</v>
      </c>
      <c r="F229" s="14">
        <v>2149836</v>
      </c>
      <c r="G229" s="14">
        <v>349336</v>
      </c>
      <c r="H229" s="18">
        <f t="shared" si="7"/>
        <v>-1800500</v>
      </c>
      <c r="I229" s="4"/>
    </row>
    <row r="230" spans="1:9" outlineLevel="7">
      <c r="A230" s="9" t="s">
        <v>191</v>
      </c>
      <c r="B230" s="8" t="s">
        <v>233</v>
      </c>
      <c r="C230" s="8" t="s">
        <v>80</v>
      </c>
      <c r="D230" s="8" t="s">
        <v>237</v>
      </c>
      <c r="E230" s="8" t="s">
        <v>192</v>
      </c>
      <c r="F230" s="14">
        <v>2149836</v>
      </c>
      <c r="G230" s="14">
        <v>349336</v>
      </c>
      <c r="H230" s="18">
        <f t="shared" si="7"/>
        <v>-1800500</v>
      </c>
      <c r="I230" s="4"/>
    </row>
    <row r="231" spans="1:9" ht="25.5" outlineLevel="6">
      <c r="A231" s="9" t="s">
        <v>238</v>
      </c>
      <c r="B231" s="8" t="s">
        <v>233</v>
      </c>
      <c r="C231" s="8" t="s">
        <v>80</v>
      </c>
      <c r="D231" s="8" t="s">
        <v>239</v>
      </c>
      <c r="E231" s="8"/>
      <c r="F231" s="14">
        <v>3594495</v>
      </c>
      <c r="G231" s="14">
        <v>3644495</v>
      </c>
      <c r="H231" s="18">
        <f t="shared" si="7"/>
        <v>50000</v>
      </c>
      <c r="I231" s="4"/>
    </row>
    <row r="232" spans="1:9" ht="25.5" outlineLevel="7">
      <c r="A232" s="9" t="s">
        <v>22</v>
      </c>
      <c r="B232" s="8" t="s">
        <v>233</v>
      </c>
      <c r="C232" s="8" t="s">
        <v>80</v>
      </c>
      <c r="D232" s="8" t="s">
        <v>239</v>
      </c>
      <c r="E232" s="8" t="s">
        <v>23</v>
      </c>
      <c r="F232" s="14">
        <v>30000</v>
      </c>
      <c r="G232" s="14">
        <v>45000</v>
      </c>
      <c r="H232" s="18">
        <f t="shared" si="7"/>
        <v>15000</v>
      </c>
      <c r="I232" s="4"/>
    </row>
    <row r="233" spans="1:9" ht="25.5" outlineLevel="7">
      <c r="A233" s="9" t="s">
        <v>24</v>
      </c>
      <c r="B233" s="8" t="s">
        <v>233</v>
      </c>
      <c r="C233" s="8" t="s">
        <v>80</v>
      </c>
      <c r="D233" s="8" t="s">
        <v>239</v>
      </c>
      <c r="E233" s="8" t="s">
        <v>25</v>
      </c>
      <c r="F233" s="14">
        <v>30000</v>
      </c>
      <c r="G233" s="14">
        <v>45000</v>
      </c>
      <c r="H233" s="18">
        <f t="shared" si="7"/>
        <v>15000</v>
      </c>
      <c r="I233" s="4"/>
    </row>
    <row r="234" spans="1:9" outlineLevel="7">
      <c r="A234" s="9" t="s">
        <v>87</v>
      </c>
      <c r="B234" s="8" t="s">
        <v>233</v>
      </c>
      <c r="C234" s="8" t="s">
        <v>80</v>
      </c>
      <c r="D234" s="8" t="s">
        <v>239</v>
      </c>
      <c r="E234" s="8" t="s">
        <v>88</v>
      </c>
      <c r="F234" s="14">
        <v>3564495</v>
      </c>
      <c r="G234" s="14">
        <v>3599495</v>
      </c>
      <c r="H234" s="18">
        <f t="shared" si="7"/>
        <v>35000</v>
      </c>
      <c r="I234" s="4"/>
    </row>
    <row r="235" spans="1:9" outlineLevel="7">
      <c r="A235" s="9" t="s">
        <v>191</v>
      </c>
      <c r="B235" s="8" t="s">
        <v>233</v>
      </c>
      <c r="C235" s="8" t="s">
        <v>80</v>
      </c>
      <c r="D235" s="8" t="s">
        <v>239</v>
      </c>
      <c r="E235" s="8" t="s">
        <v>192</v>
      </c>
      <c r="F235" s="14">
        <v>3564495</v>
      </c>
      <c r="G235" s="14">
        <v>3599495</v>
      </c>
      <c r="H235" s="18">
        <f t="shared" si="7"/>
        <v>35000</v>
      </c>
      <c r="I235" s="4"/>
    </row>
    <row r="236" spans="1:9" ht="25.5" outlineLevel="6">
      <c r="A236" s="9" t="s">
        <v>240</v>
      </c>
      <c r="B236" s="8" t="s">
        <v>233</v>
      </c>
      <c r="C236" s="8" t="s">
        <v>80</v>
      </c>
      <c r="D236" s="8" t="s">
        <v>241</v>
      </c>
      <c r="E236" s="8"/>
      <c r="F236" s="14">
        <v>110928</v>
      </c>
      <c r="G236" s="14">
        <v>98313</v>
      </c>
      <c r="H236" s="18">
        <f t="shared" si="7"/>
        <v>-12615</v>
      </c>
      <c r="I236" s="4"/>
    </row>
    <row r="237" spans="1:9" outlineLevel="7">
      <c r="A237" s="9" t="s">
        <v>87</v>
      </c>
      <c r="B237" s="8" t="s">
        <v>233</v>
      </c>
      <c r="C237" s="8" t="s">
        <v>80</v>
      </c>
      <c r="D237" s="8" t="s">
        <v>241</v>
      </c>
      <c r="E237" s="8" t="s">
        <v>88</v>
      </c>
      <c r="F237" s="14">
        <v>110928</v>
      </c>
      <c r="G237" s="14">
        <v>98313</v>
      </c>
      <c r="H237" s="18">
        <f t="shared" si="7"/>
        <v>-12615</v>
      </c>
      <c r="I237" s="4"/>
    </row>
    <row r="238" spans="1:9" outlineLevel="7">
      <c r="A238" s="9" t="s">
        <v>191</v>
      </c>
      <c r="B238" s="8" t="s">
        <v>233</v>
      </c>
      <c r="C238" s="8" t="s">
        <v>80</v>
      </c>
      <c r="D238" s="8" t="s">
        <v>241</v>
      </c>
      <c r="E238" s="8" t="s">
        <v>192</v>
      </c>
      <c r="F238" s="14">
        <v>110928</v>
      </c>
      <c r="G238" s="14">
        <v>98313</v>
      </c>
      <c r="H238" s="18">
        <f t="shared" si="7"/>
        <v>-12615</v>
      </c>
      <c r="I238" s="4"/>
    </row>
    <row r="239" spans="1:9" ht="38.25" outlineLevel="5">
      <c r="A239" s="9" t="s">
        <v>242</v>
      </c>
      <c r="B239" s="8" t="s">
        <v>233</v>
      </c>
      <c r="C239" s="8" t="s">
        <v>80</v>
      </c>
      <c r="D239" s="8" t="s">
        <v>243</v>
      </c>
      <c r="E239" s="8"/>
      <c r="F239" s="14">
        <v>759192</v>
      </c>
      <c r="G239" s="14">
        <v>829192</v>
      </c>
      <c r="H239" s="18">
        <f t="shared" si="7"/>
        <v>70000</v>
      </c>
      <c r="I239" s="4"/>
    </row>
    <row r="240" spans="1:9" ht="38.25" outlineLevel="6">
      <c r="A240" s="9" t="s">
        <v>244</v>
      </c>
      <c r="B240" s="8" t="s">
        <v>233</v>
      </c>
      <c r="C240" s="8" t="s">
        <v>80</v>
      </c>
      <c r="D240" s="8" t="s">
        <v>245</v>
      </c>
      <c r="E240" s="8"/>
      <c r="F240" s="14">
        <v>759192</v>
      </c>
      <c r="G240" s="14">
        <v>829192</v>
      </c>
      <c r="H240" s="18">
        <f t="shared" si="7"/>
        <v>70000</v>
      </c>
      <c r="I240" s="4"/>
    </row>
    <row r="241" spans="1:9" ht="25.5" outlineLevel="7">
      <c r="A241" s="9" t="s">
        <v>22</v>
      </c>
      <c r="B241" s="8" t="s">
        <v>233</v>
      </c>
      <c r="C241" s="8" t="s">
        <v>80</v>
      </c>
      <c r="D241" s="8" t="s">
        <v>245</v>
      </c>
      <c r="E241" s="8" t="s">
        <v>23</v>
      </c>
      <c r="F241" s="14">
        <v>2000</v>
      </c>
      <c r="G241" s="14">
        <v>4000</v>
      </c>
      <c r="H241" s="18">
        <f t="shared" si="7"/>
        <v>2000</v>
      </c>
      <c r="I241" s="4"/>
    </row>
    <row r="242" spans="1:9" ht="25.5" outlineLevel="7">
      <c r="A242" s="9" t="s">
        <v>24</v>
      </c>
      <c r="B242" s="8" t="s">
        <v>233</v>
      </c>
      <c r="C242" s="8" t="s">
        <v>80</v>
      </c>
      <c r="D242" s="8" t="s">
        <v>245</v>
      </c>
      <c r="E242" s="8" t="s">
        <v>25</v>
      </c>
      <c r="F242" s="14">
        <v>2000</v>
      </c>
      <c r="G242" s="14">
        <v>4000</v>
      </c>
      <c r="H242" s="18">
        <f t="shared" si="7"/>
        <v>2000</v>
      </c>
      <c r="I242" s="4"/>
    </row>
    <row r="243" spans="1:9" outlineLevel="7">
      <c r="A243" s="9" t="s">
        <v>87</v>
      </c>
      <c r="B243" s="8" t="s">
        <v>233</v>
      </c>
      <c r="C243" s="8" t="s">
        <v>80</v>
      </c>
      <c r="D243" s="8" t="s">
        <v>245</v>
      </c>
      <c r="E243" s="8" t="s">
        <v>88</v>
      </c>
      <c r="F243" s="14">
        <v>757192</v>
      </c>
      <c r="G243" s="14">
        <v>825192</v>
      </c>
      <c r="H243" s="18">
        <f t="shared" si="7"/>
        <v>68000</v>
      </c>
      <c r="I243" s="4"/>
    </row>
    <row r="244" spans="1:9" outlineLevel="7">
      <c r="A244" s="9" t="s">
        <v>191</v>
      </c>
      <c r="B244" s="8" t="s">
        <v>233</v>
      </c>
      <c r="C244" s="8" t="s">
        <v>80</v>
      </c>
      <c r="D244" s="8" t="s">
        <v>245</v>
      </c>
      <c r="E244" s="8" t="s">
        <v>192</v>
      </c>
      <c r="F244" s="14">
        <v>757192</v>
      </c>
      <c r="G244" s="14">
        <v>825192</v>
      </c>
      <c r="H244" s="18">
        <f t="shared" si="7"/>
        <v>68000</v>
      </c>
      <c r="I244" s="4"/>
    </row>
    <row r="245" spans="1:9" ht="25.5" outlineLevel="3">
      <c r="A245" s="9" t="s">
        <v>193</v>
      </c>
      <c r="B245" s="8" t="s">
        <v>233</v>
      </c>
      <c r="C245" s="8" t="s">
        <v>80</v>
      </c>
      <c r="D245" s="8" t="s">
        <v>194</v>
      </c>
      <c r="E245" s="8"/>
      <c r="F245" s="14">
        <v>11751142</v>
      </c>
      <c r="G245" s="14">
        <v>8790142</v>
      </c>
      <c r="H245" s="18">
        <f t="shared" si="7"/>
        <v>-2961000</v>
      </c>
      <c r="I245" s="4"/>
    </row>
    <row r="246" spans="1:9" ht="25.5" outlineLevel="5">
      <c r="A246" s="9" t="s">
        <v>195</v>
      </c>
      <c r="B246" s="8" t="s">
        <v>233</v>
      </c>
      <c r="C246" s="8" t="s">
        <v>80</v>
      </c>
      <c r="D246" s="8" t="s">
        <v>196</v>
      </c>
      <c r="E246" s="8"/>
      <c r="F246" s="14">
        <v>7886927</v>
      </c>
      <c r="G246" s="14">
        <v>4846620</v>
      </c>
      <c r="H246" s="18">
        <f t="shared" si="7"/>
        <v>-3040307</v>
      </c>
      <c r="I246" s="4"/>
    </row>
    <row r="247" spans="1:9" ht="25.5" outlineLevel="6">
      <c r="A247" s="9" t="s">
        <v>246</v>
      </c>
      <c r="B247" s="8" t="s">
        <v>233</v>
      </c>
      <c r="C247" s="8" t="s">
        <v>80</v>
      </c>
      <c r="D247" s="8" t="s">
        <v>247</v>
      </c>
      <c r="E247" s="8"/>
      <c r="F247" s="14">
        <v>7886927</v>
      </c>
      <c r="G247" s="14">
        <v>4846620</v>
      </c>
      <c r="H247" s="18">
        <f t="shared" si="7"/>
        <v>-3040307</v>
      </c>
      <c r="I247" s="4"/>
    </row>
    <row r="248" spans="1:9" ht="25.5" outlineLevel="7">
      <c r="A248" s="9" t="s">
        <v>22</v>
      </c>
      <c r="B248" s="8" t="s">
        <v>233</v>
      </c>
      <c r="C248" s="8" t="s">
        <v>80</v>
      </c>
      <c r="D248" s="8" t="s">
        <v>247</v>
      </c>
      <c r="E248" s="8" t="s">
        <v>23</v>
      </c>
      <c r="F248" s="14">
        <v>8000</v>
      </c>
      <c r="G248" s="14">
        <v>6000</v>
      </c>
      <c r="H248" s="18">
        <f t="shared" si="7"/>
        <v>-2000</v>
      </c>
      <c r="I248" s="4"/>
    </row>
    <row r="249" spans="1:9" ht="25.5" outlineLevel="7">
      <c r="A249" s="9" t="s">
        <v>24</v>
      </c>
      <c r="B249" s="8" t="s">
        <v>233</v>
      </c>
      <c r="C249" s="8" t="s">
        <v>80</v>
      </c>
      <c r="D249" s="8" t="s">
        <v>247</v>
      </c>
      <c r="E249" s="8" t="s">
        <v>25</v>
      </c>
      <c r="F249" s="14">
        <v>8000</v>
      </c>
      <c r="G249" s="14">
        <v>6000</v>
      </c>
      <c r="H249" s="18">
        <f t="shared" si="7"/>
        <v>-2000</v>
      </c>
      <c r="I249" s="4"/>
    </row>
    <row r="250" spans="1:9" outlineLevel="7">
      <c r="A250" s="9" t="s">
        <v>87</v>
      </c>
      <c r="B250" s="8" t="s">
        <v>233</v>
      </c>
      <c r="C250" s="8" t="s">
        <v>80</v>
      </c>
      <c r="D250" s="8" t="s">
        <v>247</v>
      </c>
      <c r="E250" s="8" t="s">
        <v>88</v>
      </c>
      <c r="F250" s="14">
        <v>7878927</v>
      </c>
      <c r="G250" s="14">
        <v>4840620</v>
      </c>
      <c r="H250" s="18">
        <f t="shared" si="7"/>
        <v>-3038307</v>
      </c>
      <c r="I250" s="4"/>
    </row>
    <row r="251" spans="1:9" outlineLevel="7">
      <c r="A251" s="9" t="s">
        <v>191</v>
      </c>
      <c r="B251" s="8" t="s">
        <v>233</v>
      </c>
      <c r="C251" s="8" t="s">
        <v>80</v>
      </c>
      <c r="D251" s="8" t="s">
        <v>247</v>
      </c>
      <c r="E251" s="8" t="s">
        <v>192</v>
      </c>
      <c r="F251" s="14">
        <v>7878927</v>
      </c>
      <c r="G251" s="14">
        <v>4840620</v>
      </c>
      <c r="H251" s="18">
        <f t="shared" si="7"/>
        <v>-3038307</v>
      </c>
      <c r="I251" s="4"/>
    </row>
    <row r="252" spans="1:9" ht="25.5" outlineLevel="5">
      <c r="A252" s="9" t="s">
        <v>248</v>
      </c>
      <c r="B252" s="8" t="s">
        <v>233</v>
      </c>
      <c r="C252" s="8" t="s">
        <v>80</v>
      </c>
      <c r="D252" s="8" t="s">
        <v>249</v>
      </c>
      <c r="E252" s="8"/>
      <c r="F252" s="14">
        <v>3864215</v>
      </c>
      <c r="G252" s="14">
        <v>3943522</v>
      </c>
      <c r="H252" s="18">
        <f t="shared" si="7"/>
        <v>79307</v>
      </c>
      <c r="I252" s="4"/>
    </row>
    <row r="253" spans="1:9" ht="25.5" outlineLevel="6">
      <c r="A253" s="9" t="s">
        <v>246</v>
      </c>
      <c r="B253" s="8" t="s">
        <v>233</v>
      </c>
      <c r="C253" s="8" t="s">
        <v>80</v>
      </c>
      <c r="D253" s="8" t="s">
        <v>250</v>
      </c>
      <c r="E253" s="8"/>
      <c r="F253" s="14">
        <v>3864215</v>
      </c>
      <c r="G253" s="14">
        <v>3943522</v>
      </c>
      <c r="H253" s="18">
        <f t="shared" si="7"/>
        <v>79307</v>
      </c>
      <c r="I253" s="4"/>
    </row>
    <row r="254" spans="1:9" outlineLevel="7">
      <c r="A254" s="9" t="s">
        <v>87</v>
      </c>
      <c r="B254" s="8" t="s">
        <v>233</v>
      </c>
      <c r="C254" s="8" t="s">
        <v>80</v>
      </c>
      <c r="D254" s="8" t="s">
        <v>250</v>
      </c>
      <c r="E254" s="8" t="s">
        <v>88</v>
      </c>
      <c r="F254" s="14">
        <v>3864215</v>
      </c>
      <c r="G254" s="14">
        <v>3943522</v>
      </c>
      <c r="H254" s="18">
        <f t="shared" si="7"/>
        <v>79307</v>
      </c>
      <c r="I254" s="4"/>
    </row>
    <row r="255" spans="1:9" outlineLevel="7">
      <c r="A255" s="9" t="s">
        <v>191</v>
      </c>
      <c r="B255" s="8" t="s">
        <v>233</v>
      </c>
      <c r="C255" s="8" t="s">
        <v>80</v>
      </c>
      <c r="D255" s="8" t="s">
        <v>250</v>
      </c>
      <c r="E255" s="8" t="s">
        <v>192</v>
      </c>
      <c r="F255" s="14">
        <v>3864215</v>
      </c>
      <c r="G255" s="14">
        <v>3943522</v>
      </c>
      <c r="H255" s="18">
        <f t="shared" si="7"/>
        <v>79307</v>
      </c>
      <c r="I255" s="4"/>
    </row>
    <row r="256" spans="1:9" outlineLevel="2">
      <c r="A256" s="9" t="s">
        <v>189</v>
      </c>
      <c r="B256" s="8" t="s">
        <v>233</v>
      </c>
      <c r="C256" s="8" t="s">
        <v>190</v>
      </c>
      <c r="D256" s="8"/>
      <c r="E256" s="8"/>
      <c r="F256" s="14">
        <v>20532045</v>
      </c>
      <c r="G256" s="14">
        <v>21997446</v>
      </c>
      <c r="H256" s="18">
        <f t="shared" si="7"/>
        <v>1465401</v>
      </c>
      <c r="I256" s="4"/>
    </row>
    <row r="257" spans="1:9" ht="25.5" outlineLevel="3">
      <c r="A257" s="9" t="s">
        <v>193</v>
      </c>
      <c r="B257" s="8" t="s">
        <v>233</v>
      </c>
      <c r="C257" s="8" t="s">
        <v>190</v>
      </c>
      <c r="D257" s="8" t="s">
        <v>194</v>
      </c>
      <c r="E257" s="8"/>
      <c r="F257" s="14">
        <v>20532045</v>
      </c>
      <c r="G257" s="14">
        <v>21997446</v>
      </c>
      <c r="H257" s="18">
        <f t="shared" si="7"/>
        <v>1465401</v>
      </c>
      <c r="I257" s="4"/>
    </row>
    <row r="258" spans="1:9" ht="25.5" outlineLevel="5">
      <c r="A258" s="9" t="s">
        <v>195</v>
      </c>
      <c r="B258" s="8" t="s">
        <v>233</v>
      </c>
      <c r="C258" s="8" t="s">
        <v>190</v>
      </c>
      <c r="D258" s="8" t="s">
        <v>196</v>
      </c>
      <c r="E258" s="8"/>
      <c r="F258" s="14">
        <v>6746210</v>
      </c>
      <c r="G258" s="14">
        <v>5708971</v>
      </c>
      <c r="H258" s="18">
        <f t="shared" si="7"/>
        <v>-1037239</v>
      </c>
      <c r="I258" s="4"/>
    </row>
    <row r="259" spans="1:9" ht="76.5" outlineLevel="6">
      <c r="A259" s="24" t="s">
        <v>251</v>
      </c>
      <c r="B259" s="8" t="s">
        <v>233</v>
      </c>
      <c r="C259" s="8" t="s">
        <v>190</v>
      </c>
      <c r="D259" s="8" t="s">
        <v>252</v>
      </c>
      <c r="E259" s="8"/>
      <c r="F259" s="14">
        <v>137239</v>
      </c>
      <c r="G259" s="14">
        <v>0</v>
      </c>
      <c r="H259" s="18">
        <f t="shared" ref="H259:H288" si="8">G259-F259</f>
        <v>-137239</v>
      </c>
      <c r="I259" s="4"/>
    </row>
    <row r="260" spans="1:9" outlineLevel="7">
      <c r="A260" s="9" t="s">
        <v>87</v>
      </c>
      <c r="B260" s="8" t="s">
        <v>233</v>
      </c>
      <c r="C260" s="8" t="s">
        <v>190</v>
      </c>
      <c r="D260" s="8" t="s">
        <v>252</v>
      </c>
      <c r="E260" s="8" t="s">
        <v>88</v>
      </c>
      <c r="F260" s="14">
        <v>137239</v>
      </c>
      <c r="G260" s="14">
        <v>0</v>
      </c>
      <c r="H260" s="18">
        <f t="shared" si="8"/>
        <v>-137239</v>
      </c>
      <c r="I260" s="4"/>
    </row>
    <row r="261" spans="1:9" outlineLevel="7">
      <c r="A261" s="9" t="s">
        <v>191</v>
      </c>
      <c r="B261" s="8" t="s">
        <v>233</v>
      </c>
      <c r="C261" s="8" t="s">
        <v>190</v>
      </c>
      <c r="D261" s="8" t="s">
        <v>252</v>
      </c>
      <c r="E261" s="8" t="s">
        <v>192</v>
      </c>
      <c r="F261" s="14">
        <v>137239</v>
      </c>
      <c r="G261" s="14">
        <v>0</v>
      </c>
      <c r="H261" s="18">
        <f t="shared" si="8"/>
        <v>-137239</v>
      </c>
      <c r="I261" s="4"/>
    </row>
    <row r="262" spans="1:9" ht="75.75" customHeight="1" outlineLevel="6">
      <c r="A262" s="24" t="s">
        <v>253</v>
      </c>
      <c r="B262" s="8" t="s">
        <v>233</v>
      </c>
      <c r="C262" s="8" t="s">
        <v>190</v>
      </c>
      <c r="D262" s="8" t="s">
        <v>254</v>
      </c>
      <c r="E262" s="8"/>
      <c r="F262" s="14">
        <v>6592972</v>
      </c>
      <c r="G262" s="14">
        <v>5692971</v>
      </c>
      <c r="H262" s="18">
        <v>-900000</v>
      </c>
      <c r="I262" s="4"/>
    </row>
    <row r="263" spans="1:9" outlineLevel="7">
      <c r="A263" s="9" t="s">
        <v>87</v>
      </c>
      <c r="B263" s="8" t="s">
        <v>233</v>
      </c>
      <c r="C263" s="8" t="s">
        <v>190</v>
      </c>
      <c r="D263" s="8" t="s">
        <v>254</v>
      </c>
      <c r="E263" s="8" t="s">
        <v>88</v>
      </c>
      <c r="F263" s="14">
        <v>6592972</v>
      </c>
      <c r="G263" s="14">
        <v>5692971</v>
      </c>
      <c r="H263" s="18">
        <v>-900000</v>
      </c>
      <c r="I263" s="4"/>
    </row>
    <row r="264" spans="1:9" outlineLevel="7">
      <c r="A264" s="9" t="s">
        <v>191</v>
      </c>
      <c r="B264" s="8" t="s">
        <v>233</v>
      </c>
      <c r="C264" s="8" t="s">
        <v>190</v>
      </c>
      <c r="D264" s="8" t="s">
        <v>254</v>
      </c>
      <c r="E264" s="8" t="s">
        <v>192</v>
      </c>
      <c r="F264" s="14">
        <v>6592972</v>
      </c>
      <c r="G264" s="14">
        <v>5692971</v>
      </c>
      <c r="H264" s="18">
        <v>-900000</v>
      </c>
      <c r="I264" s="4"/>
    </row>
    <row r="265" spans="1:9" ht="25.5" outlineLevel="5">
      <c r="A265" s="9" t="s">
        <v>248</v>
      </c>
      <c r="B265" s="8" t="s">
        <v>233</v>
      </c>
      <c r="C265" s="8" t="s">
        <v>190</v>
      </c>
      <c r="D265" s="8" t="s">
        <v>249</v>
      </c>
      <c r="E265" s="8"/>
      <c r="F265" s="14">
        <v>13785835</v>
      </c>
      <c r="G265" s="14">
        <v>16288475</v>
      </c>
      <c r="H265" s="18">
        <f t="shared" si="8"/>
        <v>2502640</v>
      </c>
      <c r="I265" s="4"/>
    </row>
    <row r="266" spans="1:9" ht="38.25" outlineLevel="6">
      <c r="A266" s="9" t="s">
        <v>255</v>
      </c>
      <c r="B266" s="8" t="s">
        <v>233</v>
      </c>
      <c r="C266" s="8" t="s">
        <v>190</v>
      </c>
      <c r="D266" s="8" t="s">
        <v>256</v>
      </c>
      <c r="E266" s="8"/>
      <c r="F266" s="14">
        <v>11666190</v>
      </c>
      <c r="G266" s="14">
        <v>14043652</v>
      </c>
      <c r="H266" s="18">
        <f t="shared" si="8"/>
        <v>2377462</v>
      </c>
      <c r="I266" s="4"/>
    </row>
    <row r="267" spans="1:9" outlineLevel="7">
      <c r="A267" s="9" t="s">
        <v>87</v>
      </c>
      <c r="B267" s="8" t="s">
        <v>233</v>
      </c>
      <c r="C267" s="8" t="s">
        <v>190</v>
      </c>
      <c r="D267" s="8" t="s">
        <v>256</v>
      </c>
      <c r="E267" s="8" t="s">
        <v>88</v>
      </c>
      <c r="F267" s="14">
        <v>11666190</v>
      </c>
      <c r="G267" s="14">
        <v>14043652</v>
      </c>
      <c r="H267" s="18">
        <f t="shared" si="8"/>
        <v>2377462</v>
      </c>
      <c r="I267" s="4"/>
    </row>
    <row r="268" spans="1:9" outlineLevel="7">
      <c r="A268" s="9" t="s">
        <v>191</v>
      </c>
      <c r="B268" s="8" t="s">
        <v>233</v>
      </c>
      <c r="C268" s="8" t="s">
        <v>190</v>
      </c>
      <c r="D268" s="8" t="s">
        <v>256</v>
      </c>
      <c r="E268" s="8" t="s">
        <v>192</v>
      </c>
      <c r="F268" s="14">
        <v>11666190</v>
      </c>
      <c r="G268" s="14">
        <v>14043652</v>
      </c>
      <c r="H268" s="18">
        <f t="shared" si="8"/>
        <v>2377462</v>
      </c>
      <c r="I268" s="4"/>
    </row>
    <row r="269" spans="1:9" ht="25.5" outlineLevel="6">
      <c r="A269" s="9" t="s">
        <v>257</v>
      </c>
      <c r="B269" s="8" t="s">
        <v>233</v>
      </c>
      <c r="C269" s="8" t="s">
        <v>190</v>
      </c>
      <c r="D269" s="8" t="s">
        <v>258</v>
      </c>
      <c r="E269" s="8"/>
      <c r="F269" s="14">
        <v>2119645</v>
      </c>
      <c r="G269" s="14">
        <v>2244823</v>
      </c>
      <c r="H269" s="18">
        <f t="shared" si="8"/>
        <v>125178</v>
      </c>
      <c r="I269" s="4"/>
    </row>
    <row r="270" spans="1:9" outlineLevel="7">
      <c r="A270" s="9" t="s">
        <v>87</v>
      </c>
      <c r="B270" s="8" t="s">
        <v>233</v>
      </c>
      <c r="C270" s="8" t="s">
        <v>190</v>
      </c>
      <c r="D270" s="8" t="s">
        <v>258</v>
      </c>
      <c r="E270" s="8" t="s">
        <v>88</v>
      </c>
      <c r="F270" s="14">
        <v>2119645</v>
      </c>
      <c r="G270" s="14">
        <v>2244823</v>
      </c>
      <c r="H270" s="18">
        <f t="shared" si="8"/>
        <v>125178</v>
      </c>
      <c r="I270" s="4"/>
    </row>
    <row r="271" spans="1:9" outlineLevel="7">
      <c r="A271" s="9" t="s">
        <v>191</v>
      </c>
      <c r="B271" s="8" t="s">
        <v>233</v>
      </c>
      <c r="C271" s="8" t="s">
        <v>190</v>
      </c>
      <c r="D271" s="8" t="s">
        <v>258</v>
      </c>
      <c r="E271" s="8" t="s">
        <v>192</v>
      </c>
      <c r="F271" s="14">
        <v>2119645</v>
      </c>
      <c r="G271" s="14">
        <v>2244823</v>
      </c>
      <c r="H271" s="18">
        <f t="shared" si="8"/>
        <v>125178</v>
      </c>
      <c r="I271" s="4"/>
    </row>
    <row r="272" spans="1:9" outlineLevel="2">
      <c r="A272" s="9" t="s">
        <v>85</v>
      </c>
      <c r="B272" s="8" t="s">
        <v>233</v>
      </c>
      <c r="C272" s="8" t="s">
        <v>86</v>
      </c>
      <c r="D272" s="8"/>
      <c r="E272" s="8"/>
      <c r="F272" s="14">
        <v>5369429</v>
      </c>
      <c r="G272" s="14">
        <v>5534429</v>
      </c>
      <c r="H272" s="18">
        <f t="shared" si="8"/>
        <v>165000</v>
      </c>
      <c r="I272" s="4"/>
    </row>
    <row r="273" spans="1:9" ht="25.5" outlineLevel="3">
      <c r="A273" s="9" t="s">
        <v>178</v>
      </c>
      <c r="B273" s="8" t="s">
        <v>233</v>
      </c>
      <c r="C273" s="8" t="s">
        <v>86</v>
      </c>
      <c r="D273" s="8" t="s">
        <v>179</v>
      </c>
      <c r="E273" s="8"/>
      <c r="F273" s="14">
        <v>5369429</v>
      </c>
      <c r="G273" s="14">
        <v>5534429</v>
      </c>
      <c r="H273" s="18">
        <f t="shared" si="8"/>
        <v>165000</v>
      </c>
      <c r="I273" s="4"/>
    </row>
    <row r="274" spans="1:9" ht="38.25" outlineLevel="5">
      <c r="A274" s="9" t="s">
        <v>197</v>
      </c>
      <c r="B274" s="8" t="s">
        <v>233</v>
      </c>
      <c r="C274" s="8" t="s">
        <v>86</v>
      </c>
      <c r="D274" s="8" t="s">
        <v>198</v>
      </c>
      <c r="E274" s="8"/>
      <c r="F274" s="14">
        <v>539097</v>
      </c>
      <c r="G274" s="14">
        <v>704097</v>
      </c>
      <c r="H274" s="18">
        <f t="shared" si="8"/>
        <v>165000</v>
      </c>
      <c r="I274" s="4"/>
    </row>
    <row r="275" spans="1:9" ht="25.5" outlineLevel="6">
      <c r="A275" s="9" t="s">
        <v>259</v>
      </c>
      <c r="B275" s="8" t="s">
        <v>233</v>
      </c>
      <c r="C275" s="8" t="s">
        <v>86</v>
      </c>
      <c r="D275" s="8" t="s">
        <v>260</v>
      </c>
      <c r="E275" s="8"/>
      <c r="F275" s="14">
        <v>388177</v>
      </c>
      <c r="G275" s="14">
        <v>553177</v>
      </c>
      <c r="H275" s="18">
        <f t="shared" si="8"/>
        <v>165000</v>
      </c>
      <c r="I275" s="4"/>
    </row>
    <row r="276" spans="1:9" outlineLevel="7">
      <c r="A276" s="9" t="s">
        <v>87</v>
      </c>
      <c r="B276" s="8" t="s">
        <v>233</v>
      </c>
      <c r="C276" s="8" t="s">
        <v>86</v>
      </c>
      <c r="D276" s="8" t="s">
        <v>260</v>
      </c>
      <c r="E276" s="8" t="s">
        <v>88</v>
      </c>
      <c r="F276" s="14">
        <v>388177</v>
      </c>
      <c r="G276" s="14">
        <v>553177</v>
      </c>
      <c r="H276" s="18">
        <f t="shared" si="8"/>
        <v>165000</v>
      </c>
      <c r="I276" s="4"/>
    </row>
    <row r="277" spans="1:9" ht="25.5" outlineLevel="7">
      <c r="A277" s="9" t="s">
        <v>89</v>
      </c>
      <c r="B277" s="8" t="s">
        <v>233</v>
      </c>
      <c r="C277" s="8" t="s">
        <v>86</v>
      </c>
      <c r="D277" s="8" t="s">
        <v>260</v>
      </c>
      <c r="E277" s="8" t="s">
        <v>90</v>
      </c>
      <c r="F277" s="14">
        <v>388177</v>
      </c>
      <c r="G277" s="14">
        <v>553177</v>
      </c>
      <c r="H277" s="18">
        <f t="shared" si="8"/>
        <v>165000</v>
      </c>
      <c r="I277" s="4"/>
    </row>
    <row r="278" spans="1:9" ht="25.5">
      <c r="A278" s="6" t="s">
        <v>261</v>
      </c>
      <c r="B278" s="7" t="s">
        <v>262</v>
      </c>
      <c r="C278" s="8"/>
      <c r="D278" s="8"/>
      <c r="E278" s="8"/>
      <c r="F278" s="13">
        <v>20689826.399999999</v>
      </c>
      <c r="G278" s="13">
        <v>21122614.350000001</v>
      </c>
      <c r="H278" s="22">
        <f t="shared" si="8"/>
        <v>432787.95000000298</v>
      </c>
      <c r="I278" s="4"/>
    </row>
    <row r="279" spans="1:9" outlineLevel="1">
      <c r="A279" s="9" t="s">
        <v>68</v>
      </c>
      <c r="B279" s="8" t="s">
        <v>262</v>
      </c>
      <c r="C279" s="8" t="s">
        <v>69</v>
      </c>
      <c r="D279" s="8"/>
      <c r="E279" s="8"/>
      <c r="F279" s="14">
        <v>16272494.4</v>
      </c>
      <c r="G279" s="14">
        <v>16705282.35</v>
      </c>
      <c r="H279" s="18">
        <f t="shared" si="8"/>
        <v>432787.94999999925</v>
      </c>
      <c r="I279" s="4"/>
    </row>
    <row r="280" spans="1:9" outlineLevel="2">
      <c r="A280" s="9" t="s">
        <v>70</v>
      </c>
      <c r="B280" s="8" t="s">
        <v>262</v>
      </c>
      <c r="C280" s="8" t="s">
        <v>71</v>
      </c>
      <c r="D280" s="8"/>
      <c r="E280" s="8"/>
      <c r="F280" s="14">
        <v>12820644.4</v>
      </c>
      <c r="G280" s="14">
        <v>13253432.35</v>
      </c>
      <c r="H280" s="18">
        <f t="shared" si="8"/>
        <v>432787.94999999925</v>
      </c>
      <c r="I280" s="4"/>
    </row>
    <row r="281" spans="1:9" ht="25.5" outlineLevel="3">
      <c r="A281" s="9" t="s">
        <v>264</v>
      </c>
      <c r="B281" s="8" t="s">
        <v>262</v>
      </c>
      <c r="C281" s="8" t="s">
        <v>71</v>
      </c>
      <c r="D281" s="8" t="s">
        <v>265</v>
      </c>
      <c r="E281" s="8"/>
      <c r="F281" s="14">
        <v>70000</v>
      </c>
      <c r="G281" s="14">
        <v>97790.46</v>
      </c>
      <c r="H281" s="18">
        <f t="shared" si="8"/>
        <v>27790.460000000006</v>
      </c>
      <c r="I281" s="4"/>
    </row>
    <row r="282" spans="1:9" ht="25.5" outlineLevel="5">
      <c r="A282" s="9" t="s">
        <v>266</v>
      </c>
      <c r="B282" s="8" t="s">
        <v>262</v>
      </c>
      <c r="C282" s="8" t="s">
        <v>71</v>
      </c>
      <c r="D282" s="8" t="s">
        <v>267</v>
      </c>
      <c r="E282" s="8"/>
      <c r="F282" s="14">
        <v>70000</v>
      </c>
      <c r="G282" s="14">
        <v>97790.46</v>
      </c>
      <c r="H282" s="18">
        <f t="shared" si="8"/>
        <v>27790.460000000006</v>
      </c>
      <c r="I282" s="4"/>
    </row>
    <row r="283" spans="1:9" outlineLevel="6">
      <c r="A283" s="9" t="s">
        <v>268</v>
      </c>
      <c r="B283" s="8" t="s">
        <v>262</v>
      </c>
      <c r="C283" s="8" t="s">
        <v>71</v>
      </c>
      <c r="D283" s="8" t="s">
        <v>269</v>
      </c>
      <c r="E283" s="8"/>
      <c r="F283" s="14">
        <v>70000</v>
      </c>
      <c r="G283" s="14">
        <v>97790.46</v>
      </c>
      <c r="H283" s="18">
        <f t="shared" si="8"/>
        <v>27790.460000000006</v>
      </c>
      <c r="I283" s="4"/>
    </row>
    <row r="284" spans="1:9" ht="51" outlineLevel="7">
      <c r="A284" s="9" t="s">
        <v>10</v>
      </c>
      <c r="B284" s="8" t="s">
        <v>262</v>
      </c>
      <c r="C284" s="8" t="s">
        <v>71</v>
      </c>
      <c r="D284" s="8" t="s">
        <v>269</v>
      </c>
      <c r="E284" s="8" t="s">
        <v>11</v>
      </c>
      <c r="F284" s="14">
        <v>70000</v>
      </c>
      <c r="G284" s="14">
        <v>97790.46</v>
      </c>
      <c r="H284" s="18">
        <f t="shared" si="8"/>
        <v>27790.460000000006</v>
      </c>
      <c r="I284" s="4"/>
    </row>
    <row r="285" spans="1:9" outlineLevel="7">
      <c r="A285" s="9" t="s">
        <v>74</v>
      </c>
      <c r="B285" s="8" t="s">
        <v>262</v>
      </c>
      <c r="C285" s="8" t="s">
        <v>71</v>
      </c>
      <c r="D285" s="8" t="s">
        <v>269</v>
      </c>
      <c r="E285" s="8" t="s">
        <v>75</v>
      </c>
      <c r="F285" s="14">
        <v>70000</v>
      </c>
      <c r="G285" s="14">
        <v>97790.46</v>
      </c>
      <c r="H285" s="18">
        <f t="shared" si="8"/>
        <v>27790.460000000006</v>
      </c>
      <c r="I285" s="4"/>
    </row>
    <row r="286" spans="1:9" ht="25.5" outlineLevel="3">
      <c r="A286" s="9" t="s">
        <v>263</v>
      </c>
      <c r="B286" s="8" t="s">
        <v>262</v>
      </c>
      <c r="C286" s="8" t="s">
        <v>71</v>
      </c>
      <c r="D286" s="8" t="s">
        <v>72</v>
      </c>
      <c r="E286" s="8"/>
      <c r="F286" s="14">
        <v>12720644.4</v>
      </c>
      <c r="G286" s="14">
        <v>13125641.890000001</v>
      </c>
      <c r="H286" s="18">
        <f t="shared" si="8"/>
        <v>404997.49000000022</v>
      </c>
      <c r="I286" s="4"/>
    </row>
    <row r="287" spans="1:9" ht="25.5" outlineLevel="4">
      <c r="A287" s="9" t="s">
        <v>270</v>
      </c>
      <c r="B287" s="8" t="s">
        <v>262</v>
      </c>
      <c r="C287" s="8" t="s">
        <v>71</v>
      </c>
      <c r="D287" s="8" t="s">
        <v>271</v>
      </c>
      <c r="E287" s="8"/>
      <c r="F287" s="14">
        <v>5564344.4000000004</v>
      </c>
      <c r="G287" s="14">
        <v>5820822.6900000004</v>
      </c>
      <c r="H287" s="18">
        <f t="shared" si="8"/>
        <v>256478.29000000004</v>
      </c>
      <c r="I287" s="4"/>
    </row>
    <row r="288" spans="1:9" ht="25.5" outlineLevel="5">
      <c r="A288" s="9" t="s">
        <v>272</v>
      </c>
      <c r="B288" s="8" t="s">
        <v>262</v>
      </c>
      <c r="C288" s="8" t="s">
        <v>71</v>
      </c>
      <c r="D288" s="8" t="s">
        <v>273</v>
      </c>
      <c r="E288" s="8"/>
      <c r="F288" s="14">
        <v>5564344.4000000004</v>
      </c>
      <c r="G288" s="14">
        <v>5820822.6900000004</v>
      </c>
      <c r="H288" s="18">
        <f t="shared" si="8"/>
        <v>256478.29000000004</v>
      </c>
      <c r="I288" s="4"/>
    </row>
    <row r="289" spans="1:9" outlineLevel="6">
      <c r="A289" s="9" t="s">
        <v>73</v>
      </c>
      <c r="B289" s="8" t="s">
        <v>262</v>
      </c>
      <c r="C289" s="8" t="s">
        <v>71</v>
      </c>
      <c r="D289" s="8" t="s">
        <v>274</v>
      </c>
      <c r="E289" s="8"/>
      <c r="F289" s="14">
        <v>4500644.4000000004</v>
      </c>
      <c r="G289" s="14">
        <v>4444940.5199999996</v>
      </c>
      <c r="H289" s="18">
        <f t="shared" ref="H289:H313" si="9">G289-F289</f>
        <v>-55703.88000000082</v>
      </c>
      <c r="I289" s="4"/>
    </row>
    <row r="290" spans="1:9" ht="51" outlineLevel="7">
      <c r="A290" s="9" t="s">
        <v>10</v>
      </c>
      <c r="B290" s="8" t="s">
        <v>262</v>
      </c>
      <c r="C290" s="8" t="s">
        <v>71</v>
      </c>
      <c r="D290" s="8" t="s">
        <v>274</v>
      </c>
      <c r="E290" s="8" t="s">
        <v>11</v>
      </c>
      <c r="F290" s="14">
        <v>3155579</v>
      </c>
      <c r="G290" s="14">
        <v>3024875.12</v>
      </c>
      <c r="H290" s="18">
        <f t="shared" si="9"/>
        <v>-130703.87999999989</v>
      </c>
      <c r="I290" s="4"/>
    </row>
    <row r="291" spans="1:9" outlineLevel="7">
      <c r="A291" s="9" t="s">
        <v>74</v>
      </c>
      <c r="B291" s="8" t="s">
        <v>262</v>
      </c>
      <c r="C291" s="8" t="s">
        <v>71</v>
      </c>
      <c r="D291" s="8" t="s">
        <v>274</v>
      </c>
      <c r="E291" s="8" t="s">
        <v>75</v>
      </c>
      <c r="F291" s="14">
        <v>3155579</v>
      </c>
      <c r="G291" s="14">
        <v>3024875.12</v>
      </c>
      <c r="H291" s="18">
        <f t="shared" si="9"/>
        <v>-130703.87999999989</v>
      </c>
      <c r="I291" s="4"/>
    </row>
    <row r="292" spans="1:9" ht="25.5" outlineLevel="7">
      <c r="A292" s="9" t="s">
        <v>22</v>
      </c>
      <c r="B292" s="8" t="s">
        <v>262</v>
      </c>
      <c r="C292" s="8" t="s">
        <v>71</v>
      </c>
      <c r="D292" s="8" t="s">
        <v>274</v>
      </c>
      <c r="E292" s="8" t="s">
        <v>23</v>
      </c>
      <c r="F292" s="14">
        <v>1337065.3999999999</v>
      </c>
      <c r="G292" s="14">
        <v>1412065.4</v>
      </c>
      <c r="H292" s="18">
        <f t="shared" si="9"/>
        <v>75000</v>
      </c>
      <c r="I292" s="4"/>
    </row>
    <row r="293" spans="1:9" ht="25.5" outlineLevel="7">
      <c r="A293" s="9" t="s">
        <v>24</v>
      </c>
      <c r="B293" s="8" t="s">
        <v>262</v>
      </c>
      <c r="C293" s="8" t="s">
        <v>71</v>
      </c>
      <c r="D293" s="8" t="s">
        <v>274</v>
      </c>
      <c r="E293" s="8" t="s">
        <v>25</v>
      </c>
      <c r="F293" s="14">
        <v>1337065.3999999999</v>
      </c>
      <c r="G293" s="14">
        <v>1412065.4</v>
      </c>
      <c r="H293" s="18">
        <f t="shared" si="9"/>
        <v>75000</v>
      </c>
      <c r="I293" s="4"/>
    </row>
    <row r="294" spans="1:9" ht="25.5" outlineLevel="6">
      <c r="A294" s="9" t="s">
        <v>76</v>
      </c>
      <c r="B294" s="8" t="s">
        <v>262</v>
      </c>
      <c r="C294" s="8" t="s">
        <v>71</v>
      </c>
      <c r="D294" s="8" t="s">
        <v>275</v>
      </c>
      <c r="E294" s="8"/>
      <c r="F294" s="14">
        <v>499500</v>
      </c>
      <c r="G294" s="14">
        <v>474500</v>
      </c>
      <c r="H294" s="18">
        <f t="shared" si="9"/>
        <v>-25000</v>
      </c>
      <c r="I294" s="4"/>
    </row>
    <row r="295" spans="1:9" ht="25.5" outlineLevel="7">
      <c r="A295" s="9" t="s">
        <v>22</v>
      </c>
      <c r="B295" s="8" t="s">
        <v>262</v>
      </c>
      <c r="C295" s="8" t="s">
        <v>71</v>
      </c>
      <c r="D295" s="8" t="s">
        <v>275</v>
      </c>
      <c r="E295" s="8" t="s">
        <v>23</v>
      </c>
      <c r="F295" s="14">
        <v>499500</v>
      </c>
      <c r="G295" s="14">
        <v>474500</v>
      </c>
      <c r="H295" s="18">
        <f t="shared" si="9"/>
        <v>-25000</v>
      </c>
      <c r="I295" s="4"/>
    </row>
    <row r="296" spans="1:9" ht="25.5" outlineLevel="7">
      <c r="A296" s="9" t="s">
        <v>24</v>
      </c>
      <c r="B296" s="8" t="s">
        <v>262</v>
      </c>
      <c r="C296" s="8" t="s">
        <v>71</v>
      </c>
      <c r="D296" s="8" t="s">
        <v>275</v>
      </c>
      <c r="E296" s="8" t="s">
        <v>25</v>
      </c>
      <c r="F296" s="14">
        <v>499500</v>
      </c>
      <c r="G296" s="14">
        <v>474500</v>
      </c>
      <c r="H296" s="18">
        <f t="shared" si="9"/>
        <v>-25000</v>
      </c>
      <c r="I296" s="4"/>
    </row>
    <row r="297" spans="1:9" ht="25.5" outlineLevel="6">
      <c r="A297" s="9" t="s">
        <v>205</v>
      </c>
      <c r="B297" s="8" t="s">
        <v>262</v>
      </c>
      <c r="C297" s="8" t="s">
        <v>71</v>
      </c>
      <c r="D297" s="8" t="s">
        <v>276</v>
      </c>
      <c r="E297" s="8"/>
      <c r="F297" s="14">
        <v>0</v>
      </c>
      <c r="G297" s="14">
        <v>337182.17</v>
      </c>
      <c r="H297" s="18">
        <f t="shared" si="9"/>
        <v>337182.17</v>
      </c>
      <c r="I297" s="4"/>
    </row>
    <row r="298" spans="1:9" ht="51" outlineLevel="7">
      <c r="A298" s="9" t="s">
        <v>10</v>
      </c>
      <c r="B298" s="8" t="s">
        <v>262</v>
      </c>
      <c r="C298" s="8" t="s">
        <v>71</v>
      </c>
      <c r="D298" s="8" t="s">
        <v>276</v>
      </c>
      <c r="E298" s="8" t="s">
        <v>11</v>
      </c>
      <c r="F298" s="14">
        <v>0</v>
      </c>
      <c r="G298" s="14">
        <v>337182.17</v>
      </c>
      <c r="H298" s="18">
        <f t="shared" si="9"/>
        <v>337182.17</v>
      </c>
      <c r="I298" s="4"/>
    </row>
    <row r="299" spans="1:9" outlineLevel="7">
      <c r="A299" s="9" t="s">
        <v>74</v>
      </c>
      <c r="B299" s="8" t="s">
        <v>262</v>
      </c>
      <c r="C299" s="8" t="s">
        <v>71</v>
      </c>
      <c r="D299" s="8" t="s">
        <v>276</v>
      </c>
      <c r="E299" s="8" t="s">
        <v>75</v>
      </c>
      <c r="F299" s="14">
        <v>0</v>
      </c>
      <c r="G299" s="14">
        <v>337182.17</v>
      </c>
      <c r="H299" s="18">
        <f t="shared" si="9"/>
        <v>337182.17</v>
      </c>
      <c r="I299" s="4"/>
    </row>
    <row r="300" spans="1:9" ht="25.5" outlineLevel="4">
      <c r="A300" s="9" t="s">
        <v>277</v>
      </c>
      <c r="B300" s="8" t="s">
        <v>262</v>
      </c>
      <c r="C300" s="8" t="s">
        <v>71</v>
      </c>
      <c r="D300" s="8" t="s">
        <v>278</v>
      </c>
      <c r="E300" s="8"/>
      <c r="F300" s="14">
        <v>7156300</v>
      </c>
      <c r="G300" s="14">
        <v>7304819.2000000002</v>
      </c>
      <c r="H300" s="18">
        <f t="shared" si="9"/>
        <v>148519.20000000019</v>
      </c>
      <c r="I300" s="4"/>
    </row>
    <row r="301" spans="1:9" outlineLevel="5">
      <c r="A301" s="9" t="s">
        <v>279</v>
      </c>
      <c r="B301" s="8" t="s">
        <v>262</v>
      </c>
      <c r="C301" s="8" t="s">
        <v>71</v>
      </c>
      <c r="D301" s="8" t="s">
        <v>280</v>
      </c>
      <c r="E301" s="8"/>
      <c r="F301" s="14">
        <v>7156300</v>
      </c>
      <c r="G301" s="14">
        <v>7304819.2000000002</v>
      </c>
      <c r="H301" s="18">
        <f t="shared" si="9"/>
        <v>148519.20000000019</v>
      </c>
      <c r="I301" s="4"/>
    </row>
    <row r="302" spans="1:9" outlineLevel="6">
      <c r="A302" s="9" t="s">
        <v>281</v>
      </c>
      <c r="B302" s="8" t="s">
        <v>262</v>
      </c>
      <c r="C302" s="8" t="s">
        <v>71</v>
      </c>
      <c r="D302" s="8" t="s">
        <v>282</v>
      </c>
      <c r="E302" s="8"/>
      <c r="F302" s="14">
        <v>7156300</v>
      </c>
      <c r="G302" s="14">
        <v>6780319.6799999997</v>
      </c>
      <c r="H302" s="18">
        <f t="shared" si="9"/>
        <v>-375980.3200000003</v>
      </c>
      <c r="I302" s="4"/>
    </row>
    <row r="303" spans="1:9" ht="51" outlineLevel="7">
      <c r="A303" s="9" t="s">
        <v>10</v>
      </c>
      <c r="B303" s="8" t="s">
        <v>262</v>
      </c>
      <c r="C303" s="8" t="s">
        <v>71</v>
      </c>
      <c r="D303" s="8" t="s">
        <v>282</v>
      </c>
      <c r="E303" s="8" t="s">
        <v>11</v>
      </c>
      <c r="F303" s="14">
        <v>5264195</v>
      </c>
      <c r="G303" s="14">
        <v>4888214.68</v>
      </c>
      <c r="H303" s="18">
        <f t="shared" si="9"/>
        <v>-375980.3200000003</v>
      </c>
      <c r="I303" s="4"/>
    </row>
    <row r="304" spans="1:9" outlineLevel="7">
      <c r="A304" s="9" t="s">
        <v>74</v>
      </c>
      <c r="B304" s="8" t="s">
        <v>262</v>
      </c>
      <c r="C304" s="8" t="s">
        <v>71</v>
      </c>
      <c r="D304" s="8" t="s">
        <v>282</v>
      </c>
      <c r="E304" s="8" t="s">
        <v>75</v>
      </c>
      <c r="F304" s="14">
        <v>5264195</v>
      </c>
      <c r="G304" s="14">
        <v>4888214.68</v>
      </c>
      <c r="H304" s="18">
        <f t="shared" si="9"/>
        <v>-375980.3200000003</v>
      </c>
      <c r="I304" s="4"/>
    </row>
    <row r="305" spans="1:9" ht="25.5" outlineLevel="6">
      <c r="A305" s="9" t="s">
        <v>205</v>
      </c>
      <c r="B305" s="8" t="s">
        <v>262</v>
      </c>
      <c r="C305" s="8" t="s">
        <v>71</v>
      </c>
      <c r="D305" s="8" t="s">
        <v>283</v>
      </c>
      <c r="E305" s="8"/>
      <c r="F305" s="14">
        <v>0</v>
      </c>
      <c r="G305" s="14">
        <v>524499.52</v>
      </c>
      <c r="H305" s="18">
        <f t="shared" si="9"/>
        <v>524499.52</v>
      </c>
      <c r="I305" s="4"/>
    </row>
    <row r="306" spans="1:9" ht="51" outlineLevel="7">
      <c r="A306" s="9" t="s">
        <v>10</v>
      </c>
      <c r="B306" s="8" t="s">
        <v>262</v>
      </c>
      <c r="C306" s="8" t="s">
        <v>71</v>
      </c>
      <c r="D306" s="8" t="s">
        <v>283</v>
      </c>
      <c r="E306" s="8" t="s">
        <v>11</v>
      </c>
      <c r="F306" s="14">
        <v>0</v>
      </c>
      <c r="G306" s="14">
        <v>524499.52</v>
      </c>
      <c r="H306" s="18">
        <f t="shared" si="9"/>
        <v>524499.52</v>
      </c>
      <c r="I306" s="4"/>
    </row>
    <row r="307" spans="1:9" outlineLevel="7">
      <c r="A307" s="9" t="s">
        <v>74</v>
      </c>
      <c r="B307" s="8" t="s">
        <v>262</v>
      </c>
      <c r="C307" s="8" t="s">
        <v>71</v>
      </c>
      <c r="D307" s="8" t="s">
        <v>283</v>
      </c>
      <c r="E307" s="8" t="s">
        <v>75</v>
      </c>
      <c r="F307" s="14">
        <v>0</v>
      </c>
      <c r="G307" s="14">
        <v>524499.52</v>
      </c>
      <c r="H307" s="18">
        <f t="shared" si="9"/>
        <v>524499.52</v>
      </c>
      <c r="I307" s="4"/>
    </row>
    <row r="308" spans="1:9" ht="25.5">
      <c r="A308" s="6" t="s">
        <v>284</v>
      </c>
      <c r="B308" s="7" t="s">
        <v>285</v>
      </c>
      <c r="C308" s="8"/>
      <c r="D308" s="8"/>
      <c r="E308" s="8"/>
      <c r="F308" s="13">
        <v>202518959.11000001</v>
      </c>
      <c r="G308" s="13">
        <v>212944724.44999999</v>
      </c>
      <c r="H308" s="22">
        <f t="shared" si="9"/>
        <v>10425765.339999974</v>
      </c>
      <c r="I308" s="4"/>
    </row>
    <row r="309" spans="1:9" outlineLevel="1">
      <c r="A309" s="9" t="s">
        <v>155</v>
      </c>
      <c r="B309" s="8" t="s">
        <v>285</v>
      </c>
      <c r="C309" s="8" t="s">
        <v>156</v>
      </c>
      <c r="D309" s="8"/>
      <c r="E309" s="8"/>
      <c r="F309" s="14">
        <v>201793583.11000001</v>
      </c>
      <c r="G309" s="14">
        <v>212479340.44999999</v>
      </c>
      <c r="H309" s="18">
        <f t="shared" si="9"/>
        <v>10685757.339999974</v>
      </c>
      <c r="I309" s="4"/>
    </row>
    <row r="310" spans="1:9" outlineLevel="2">
      <c r="A310" s="9" t="s">
        <v>286</v>
      </c>
      <c r="B310" s="8" t="s">
        <v>285</v>
      </c>
      <c r="C310" s="8" t="s">
        <v>287</v>
      </c>
      <c r="D310" s="8"/>
      <c r="E310" s="8"/>
      <c r="F310" s="14">
        <v>25678401</v>
      </c>
      <c r="G310" s="14">
        <v>25198138</v>
      </c>
      <c r="H310" s="18">
        <f t="shared" si="9"/>
        <v>-480263</v>
      </c>
      <c r="I310" s="4"/>
    </row>
    <row r="311" spans="1:9" ht="38.25" outlineLevel="3">
      <c r="A311" s="9" t="s">
        <v>288</v>
      </c>
      <c r="B311" s="8" t="s">
        <v>285</v>
      </c>
      <c r="C311" s="8" t="s">
        <v>287</v>
      </c>
      <c r="D311" s="8" t="s">
        <v>289</v>
      </c>
      <c r="E311" s="8"/>
      <c r="F311" s="14">
        <v>25678401</v>
      </c>
      <c r="G311" s="14">
        <v>25198138</v>
      </c>
      <c r="H311" s="18">
        <f t="shared" si="9"/>
        <v>-480263</v>
      </c>
      <c r="I311" s="4"/>
    </row>
    <row r="312" spans="1:9" outlineLevel="4">
      <c r="A312" s="9" t="s">
        <v>290</v>
      </c>
      <c r="B312" s="8" t="s">
        <v>285</v>
      </c>
      <c r="C312" s="8" t="s">
        <v>287</v>
      </c>
      <c r="D312" s="8" t="s">
        <v>291</v>
      </c>
      <c r="E312" s="8"/>
      <c r="F312" s="14">
        <v>25678401</v>
      </c>
      <c r="G312" s="14">
        <v>25198138</v>
      </c>
      <c r="H312" s="18">
        <f t="shared" si="9"/>
        <v>-480263</v>
      </c>
      <c r="I312" s="4"/>
    </row>
    <row r="313" spans="1:9" ht="64.5" customHeight="1" outlineLevel="5">
      <c r="A313" s="24" t="s">
        <v>292</v>
      </c>
      <c r="B313" s="8" t="s">
        <v>285</v>
      </c>
      <c r="C313" s="8" t="s">
        <v>287</v>
      </c>
      <c r="D313" s="8" t="s">
        <v>293</v>
      </c>
      <c r="E313" s="8"/>
      <c r="F313" s="14">
        <v>12132586</v>
      </c>
      <c r="G313" s="14">
        <v>13452323</v>
      </c>
      <c r="H313" s="18">
        <f t="shared" si="9"/>
        <v>1319737</v>
      </c>
      <c r="I313" s="4"/>
    </row>
    <row r="314" spans="1:9" ht="76.5" customHeight="1" outlineLevel="6">
      <c r="A314" s="24" t="s">
        <v>294</v>
      </c>
      <c r="B314" s="8" t="s">
        <v>285</v>
      </c>
      <c r="C314" s="8" t="s">
        <v>287</v>
      </c>
      <c r="D314" s="8" t="s">
        <v>295</v>
      </c>
      <c r="E314" s="8"/>
      <c r="F314" s="14">
        <v>12132586</v>
      </c>
      <c r="G314" s="14">
        <v>13452323</v>
      </c>
      <c r="H314" s="18">
        <f t="shared" ref="H314:H349" si="10">G314-F314</f>
        <v>1319737</v>
      </c>
      <c r="I314" s="4"/>
    </row>
    <row r="315" spans="1:9" ht="51" outlineLevel="7">
      <c r="A315" s="9" t="s">
        <v>10</v>
      </c>
      <c r="B315" s="8" t="s">
        <v>285</v>
      </c>
      <c r="C315" s="8" t="s">
        <v>287</v>
      </c>
      <c r="D315" s="8" t="s">
        <v>295</v>
      </c>
      <c r="E315" s="8" t="s">
        <v>11</v>
      </c>
      <c r="F315" s="14">
        <v>12011260</v>
      </c>
      <c r="G315" s="14">
        <v>13317800</v>
      </c>
      <c r="H315" s="18">
        <f t="shared" si="10"/>
        <v>1306540</v>
      </c>
      <c r="I315" s="4"/>
    </row>
    <row r="316" spans="1:9" outlineLevel="7">
      <c r="A316" s="9" t="s">
        <v>74</v>
      </c>
      <c r="B316" s="8" t="s">
        <v>285</v>
      </c>
      <c r="C316" s="8" t="s">
        <v>287</v>
      </c>
      <c r="D316" s="8" t="s">
        <v>295</v>
      </c>
      <c r="E316" s="8" t="s">
        <v>75</v>
      </c>
      <c r="F316" s="14">
        <v>12011260</v>
      </c>
      <c r="G316" s="14">
        <v>13317800</v>
      </c>
      <c r="H316" s="18">
        <f t="shared" si="10"/>
        <v>1306540</v>
      </c>
      <c r="I316" s="4"/>
    </row>
    <row r="317" spans="1:9" ht="25.5" outlineLevel="7">
      <c r="A317" s="9" t="s">
        <v>22</v>
      </c>
      <c r="B317" s="8" t="s">
        <v>285</v>
      </c>
      <c r="C317" s="8" t="s">
        <v>287</v>
      </c>
      <c r="D317" s="8" t="s">
        <v>295</v>
      </c>
      <c r="E317" s="8" t="s">
        <v>23</v>
      </c>
      <c r="F317" s="14">
        <v>121326</v>
      </c>
      <c r="G317" s="14">
        <v>134523</v>
      </c>
      <c r="H317" s="18">
        <f t="shared" si="10"/>
        <v>13197</v>
      </c>
      <c r="I317" s="4"/>
    </row>
    <row r="318" spans="1:9" ht="25.5" outlineLevel="7">
      <c r="A318" s="9" t="s">
        <v>24</v>
      </c>
      <c r="B318" s="8" t="s">
        <v>285</v>
      </c>
      <c r="C318" s="8" t="s">
        <v>287</v>
      </c>
      <c r="D318" s="8" t="s">
        <v>295</v>
      </c>
      <c r="E318" s="8" t="s">
        <v>25</v>
      </c>
      <c r="F318" s="14">
        <v>121326</v>
      </c>
      <c r="G318" s="14">
        <v>134523</v>
      </c>
      <c r="H318" s="18">
        <f t="shared" si="10"/>
        <v>13197</v>
      </c>
      <c r="I318" s="4"/>
    </row>
    <row r="319" spans="1:9" ht="38.25" outlineLevel="5">
      <c r="A319" s="9" t="s">
        <v>296</v>
      </c>
      <c r="B319" s="8" t="s">
        <v>285</v>
      </c>
      <c r="C319" s="8" t="s">
        <v>287</v>
      </c>
      <c r="D319" s="8" t="s">
        <v>297</v>
      </c>
      <c r="E319" s="8"/>
      <c r="F319" s="14">
        <v>5580547</v>
      </c>
      <c r="G319" s="14">
        <v>3780547</v>
      </c>
      <c r="H319" s="18">
        <f t="shared" si="10"/>
        <v>-1800000</v>
      </c>
      <c r="I319" s="4"/>
    </row>
    <row r="320" spans="1:9" ht="25.5" outlineLevel="6">
      <c r="A320" s="9" t="s">
        <v>298</v>
      </c>
      <c r="B320" s="8" t="s">
        <v>285</v>
      </c>
      <c r="C320" s="8" t="s">
        <v>287</v>
      </c>
      <c r="D320" s="8" t="s">
        <v>299</v>
      </c>
      <c r="E320" s="8"/>
      <c r="F320" s="14">
        <v>5580547</v>
      </c>
      <c r="G320" s="14">
        <v>3780547</v>
      </c>
      <c r="H320" s="18">
        <f t="shared" si="10"/>
        <v>-1800000</v>
      </c>
      <c r="I320" s="4"/>
    </row>
    <row r="321" spans="1:9" ht="25.5" outlineLevel="7">
      <c r="A321" s="9" t="s">
        <v>22</v>
      </c>
      <c r="B321" s="8" t="s">
        <v>285</v>
      </c>
      <c r="C321" s="8" t="s">
        <v>287</v>
      </c>
      <c r="D321" s="8" t="s">
        <v>299</v>
      </c>
      <c r="E321" s="8" t="s">
        <v>23</v>
      </c>
      <c r="F321" s="14">
        <v>5575547</v>
      </c>
      <c r="G321" s="14">
        <v>3775547</v>
      </c>
      <c r="H321" s="18">
        <f t="shared" si="10"/>
        <v>-1800000</v>
      </c>
      <c r="I321" s="4"/>
    </row>
    <row r="322" spans="1:9" ht="25.5" outlineLevel="7">
      <c r="A322" s="9" t="s">
        <v>24</v>
      </c>
      <c r="B322" s="8" t="s">
        <v>285</v>
      </c>
      <c r="C322" s="8" t="s">
        <v>287</v>
      </c>
      <c r="D322" s="8" t="s">
        <v>299</v>
      </c>
      <c r="E322" s="8" t="s">
        <v>25</v>
      </c>
      <c r="F322" s="14">
        <v>5575547</v>
      </c>
      <c r="G322" s="14">
        <v>3775547</v>
      </c>
      <c r="H322" s="18">
        <f t="shared" si="10"/>
        <v>-1800000</v>
      </c>
      <c r="I322" s="4"/>
    </row>
    <row r="323" spans="1:9" outlineLevel="2">
      <c r="A323" s="9" t="s">
        <v>300</v>
      </c>
      <c r="B323" s="8" t="s">
        <v>285</v>
      </c>
      <c r="C323" s="8" t="s">
        <v>301</v>
      </c>
      <c r="D323" s="8"/>
      <c r="E323" s="8"/>
      <c r="F323" s="14">
        <v>152241451.31</v>
      </c>
      <c r="G323" s="14">
        <v>163407471.65000001</v>
      </c>
      <c r="H323" s="18">
        <f t="shared" si="10"/>
        <v>11166020.340000004</v>
      </c>
      <c r="I323" s="4"/>
    </row>
    <row r="324" spans="1:9" ht="25.5" outlineLevel="3">
      <c r="A324" s="9" t="s">
        <v>264</v>
      </c>
      <c r="B324" s="8" t="s">
        <v>285</v>
      </c>
      <c r="C324" s="8" t="s">
        <v>301</v>
      </c>
      <c r="D324" s="8" t="s">
        <v>265</v>
      </c>
      <c r="E324" s="8"/>
      <c r="F324" s="14">
        <v>227000</v>
      </c>
      <c r="G324" s="14">
        <v>199209.54</v>
      </c>
      <c r="H324" s="18">
        <f t="shared" si="10"/>
        <v>-27790.459999999992</v>
      </c>
      <c r="I324" s="4"/>
    </row>
    <row r="325" spans="1:9" ht="25.5" outlineLevel="5">
      <c r="A325" s="9" t="s">
        <v>266</v>
      </c>
      <c r="B325" s="8" t="s">
        <v>285</v>
      </c>
      <c r="C325" s="8" t="s">
        <v>301</v>
      </c>
      <c r="D325" s="8" t="s">
        <v>267</v>
      </c>
      <c r="E325" s="8"/>
      <c r="F325" s="14">
        <v>227000</v>
      </c>
      <c r="G325" s="14">
        <v>199209.54</v>
      </c>
      <c r="H325" s="18">
        <f t="shared" si="10"/>
        <v>-27790.459999999992</v>
      </c>
      <c r="I325" s="4"/>
    </row>
    <row r="326" spans="1:9" outlineLevel="6">
      <c r="A326" s="9" t="s">
        <v>268</v>
      </c>
      <c r="B326" s="8" t="s">
        <v>285</v>
      </c>
      <c r="C326" s="8" t="s">
        <v>301</v>
      </c>
      <c r="D326" s="8" t="s">
        <v>269</v>
      </c>
      <c r="E326" s="8"/>
      <c r="F326" s="14">
        <v>227000</v>
      </c>
      <c r="G326" s="14">
        <v>199209.54</v>
      </c>
      <c r="H326" s="18">
        <f t="shared" si="10"/>
        <v>-27790.459999999992</v>
      </c>
      <c r="I326" s="4"/>
    </row>
    <row r="327" spans="1:9" ht="51" outlineLevel="7">
      <c r="A327" s="9" t="s">
        <v>10</v>
      </c>
      <c r="B327" s="8" t="s">
        <v>285</v>
      </c>
      <c r="C327" s="8" t="s">
        <v>301</v>
      </c>
      <c r="D327" s="8" t="s">
        <v>269</v>
      </c>
      <c r="E327" s="8" t="s">
        <v>11</v>
      </c>
      <c r="F327" s="14">
        <v>227000</v>
      </c>
      <c r="G327" s="14">
        <v>199209.54</v>
      </c>
      <c r="H327" s="18">
        <f t="shared" si="10"/>
        <v>-27790.459999999992</v>
      </c>
      <c r="I327" s="4"/>
    </row>
    <row r="328" spans="1:9" outlineLevel="7">
      <c r="A328" s="9" t="s">
        <v>74</v>
      </c>
      <c r="B328" s="8" t="s">
        <v>285</v>
      </c>
      <c r="C328" s="8" t="s">
        <v>301</v>
      </c>
      <c r="D328" s="8" t="s">
        <v>269</v>
      </c>
      <c r="E328" s="8" t="s">
        <v>75</v>
      </c>
      <c r="F328" s="14">
        <v>227000</v>
      </c>
      <c r="G328" s="14">
        <v>199209.54</v>
      </c>
      <c r="H328" s="18">
        <f t="shared" si="10"/>
        <v>-27790.459999999992</v>
      </c>
      <c r="I328" s="4"/>
    </row>
    <row r="329" spans="1:9" ht="38.25" outlineLevel="3">
      <c r="A329" s="9" t="s">
        <v>288</v>
      </c>
      <c r="B329" s="8" t="s">
        <v>285</v>
      </c>
      <c r="C329" s="8" t="s">
        <v>301</v>
      </c>
      <c r="D329" s="8" t="s">
        <v>289</v>
      </c>
      <c r="E329" s="8"/>
      <c r="F329" s="14">
        <v>151884451.31</v>
      </c>
      <c r="G329" s="14">
        <v>163078262.11000001</v>
      </c>
      <c r="H329" s="18">
        <f t="shared" si="10"/>
        <v>11193810.800000012</v>
      </c>
      <c r="I329" s="4"/>
    </row>
    <row r="330" spans="1:9" outlineLevel="4">
      <c r="A330" s="9" t="s">
        <v>302</v>
      </c>
      <c r="B330" s="8" t="s">
        <v>285</v>
      </c>
      <c r="C330" s="8" t="s">
        <v>301</v>
      </c>
      <c r="D330" s="8" t="s">
        <v>303</v>
      </c>
      <c r="E330" s="8"/>
      <c r="F330" s="14">
        <v>151884451.31</v>
      </c>
      <c r="G330" s="14">
        <v>163078262.11000001</v>
      </c>
      <c r="H330" s="18">
        <f t="shared" si="10"/>
        <v>11193810.800000012</v>
      </c>
      <c r="I330" s="4"/>
    </row>
    <row r="331" spans="1:9" ht="127.5" outlineLevel="5">
      <c r="A331" s="24" t="s">
        <v>304</v>
      </c>
      <c r="B331" s="8" t="s">
        <v>285</v>
      </c>
      <c r="C331" s="8" t="s">
        <v>301</v>
      </c>
      <c r="D331" s="8" t="s">
        <v>305</v>
      </c>
      <c r="E331" s="8"/>
      <c r="F331" s="14">
        <v>78367801</v>
      </c>
      <c r="G331" s="14">
        <v>87024471</v>
      </c>
      <c r="H331" s="18">
        <f t="shared" si="10"/>
        <v>8656670</v>
      </c>
      <c r="I331" s="4"/>
    </row>
    <row r="332" spans="1:9" ht="140.25" customHeight="1" outlineLevel="6">
      <c r="A332" s="24" t="s">
        <v>306</v>
      </c>
      <c r="B332" s="8" t="s">
        <v>285</v>
      </c>
      <c r="C332" s="8" t="s">
        <v>301</v>
      </c>
      <c r="D332" s="8" t="s">
        <v>307</v>
      </c>
      <c r="E332" s="8"/>
      <c r="F332" s="14">
        <v>78367801</v>
      </c>
      <c r="G332" s="14">
        <v>87024471</v>
      </c>
      <c r="H332" s="18">
        <f t="shared" si="10"/>
        <v>8656670</v>
      </c>
      <c r="I332" s="4"/>
    </row>
    <row r="333" spans="1:9" ht="51" outlineLevel="7">
      <c r="A333" s="9" t="s">
        <v>10</v>
      </c>
      <c r="B333" s="8" t="s">
        <v>285</v>
      </c>
      <c r="C333" s="8" t="s">
        <v>301</v>
      </c>
      <c r="D333" s="8" t="s">
        <v>307</v>
      </c>
      <c r="E333" s="8" t="s">
        <v>11</v>
      </c>
      <c r="F333" s="14">
        <v>74449411</v>
      </c>
      <c r="G333" s="14">
        <v>82698248</v>
      </c>
      <c r="H333" s="18">
        <f t="shared" si="10"/>
        <v>8248837</v>
      </c>
      <c r="I333" s="4"/>
    </row>
    <row r="334" spans="1:9" outlineLevel="7">
      <c r="A334" s="9" t="s">
        <v>74</v>
      </c>
      <c r="B334" s="8" t="s">
        <v>285</v>
      </c>
      <c r="C334" s="8" t="s">
        <v>301</v>
      </c>
      <c r="D334" s="8" t="s">
        <v>307</v>
      </c>
      <c r="E334" s="8" t="s">
        <v>75</v>
      </c>
      <c r="F334" s="14">
        <v>74449411</v>
      </c>
      <c r="G334" s="14">
        <v>82698248</v>
      </c>
      <c r="H334" s="18">
        <f t="shared" si="10"/>
        <v>8248837</v>
      </c>
      <c r="I334" s="4"/>
    </row>
    <row r="335" spans="1:9" ht="25.5" outlineLevel="7">
      <c r="A335" s="9" t="s">
        <v>22</v>
      </c>
      <c r="B335" s="8" t="s">
        <v>285</v>
      </c>
      <c r="C335" s="8" t="s">
        <v>301</v>
      </c>
      <c r="D335" s="8" t="s">
        <v>307</v>
      </c>
      <c r="E335" s="8" t="s">
        <v>23</v>
      </c>
      <c r="F335" s="14">
        <v>3918390</v>
      </c>
      <c r="G335" s="14">
        <v>4326223</v>
      </c>
      <c r="H335" s="18">
        <f t="shared" si="10"/>
        <v>407833</v>
      </c>
      <c r="I335" s="4"/>
    </row>
    <row r="336" spans="1:9" ht="25.5" outlineLevel="7">
      <c r="A336" s="9" t="s">
        <v>24</v>
      </c>
      <c r="B336" s="8" t="s">
        <v>285</v>
      </c>
      <c r="C336" s="8" t="s">
        <v>301</v>
      </c>
      <c r="D336" s="8" t="s">
        <v>307</v>
      </c>
      <c r="E336" s="8" t="s">
        <v>25</v>
      </c>
      <c r="F336" s="14">
        <v>3918390</v>
      </c>
      <c r="G336" s="14">
        <v>4326223</v>
      </c>
      <c r="H336" s="18">
        <f t="shared" si="10"/>
        <v>407833</v>
      </c>
      <c r="I336" s="4"/>
    </row>
    <row r="337" spans="1:9" ht="38.25" outlineLevel="5">
      <c r="A337" s="9" t="s">
        <v>308</v>
      </c>
      <c r="B337" s="8" t="s">
        <v>285</v>
      </c>
      <c r="C337" s="8" t="s">
        <v>301</v>
      </c>
      <c r="D337" s="8" t="s">
        <v>309</v>
      </c>
      <c r="E337" s="8"/>
      <c r="F337" s="14">
        <v>24298853.309999999</v>
      </c>
      <c r="G337" s="14">
        <v>24023337.640000001</v>
      </c>
      <c r="H337" s="18">
        <f t="shared" si="10"/>
        <v>-275515.66999999806</v>
      </c>
      <c r="I337" s="4"/>
    </row>
    <row r="338" spans="1:9" ht="38.25" outlineLevel="6">
      <c r="A338" s="9" t="s">
        <v>310</v>
      </c>
      <c r="B338" s="8" t="s">
        <v>285</v>
      </c>
      <c r="C338" s="8" t="s">
        <v>301</v>
      </c>
      <c r="D338" s="8" t="s">
        <v>311</v>
      </c>
      <c r="E338" s="8"/>
      <c r="F338" s="14">
        <v>24298853.309999999</v>
      </c>
      <c r="G338" s="14">
        <v>24023337.640000001</v>
      </c>
      <c r="H338" s="18">
        <f t="shared" si="10"/>
        <v>-275515.66999999806</v>
      </c>
      <c r="I338" s="4"/>
    </row>
    <row r="339" spans="1:9" ht="51" outlineLevel="7">
      <c r="A339" s="9" t="s">
        <v>10</v>
      </c>
      <c r="B339" s="8" t="s">
        <v>285</v>
      </c>
      <c r="C339" s="8" t="s">
        <v>301</v>
      </c>
      <c r="D339" s="8" t="s">
        <v>311</v>
      </c>
      <c r="E339" s="8" t="s">
        <v>11</v>
      </c>
      <c r="F339" s="14">
        <v>1005483.31</v>
      </c>
      <c r="G339" s="14">
        <v>1055861.47</v>
      </c>
      <c r="H339" s="18">
        <f t="shared" si="10"/>
        <v>50378.159999999916</v>
      </c>
      <c r="I339" s="4"/>
    </row>
    <row r="340" spans="1:9" outlineLevel="7">
      <c r="A340" s="9" t="s">
        <v>74</v>
      </c>
      <c r="B340" s="8" t="s">
        <v>285</v>
      </c>
      <c r="C340" s="8" t="s">
        <v>301</v>
      </c>
      <c r="D340" s="8" t="s">
        <v>311</v>
      </c>
      <c r="E340" s="8" t="s">
        <v>75</v>
      </c>
      <c r="F340" s="14">
        <v>1005483.31</v>
      </c>
      <c r="G340" s="14">
        <v>1055861.47</v>
      </c>
      <c r="H340" s="18">
        <f t="shared" si="10"/>
        <v>50378.159999999916</v>
      </c>
      <c r="I340" s="4"/>
    </row>
    <row r="341" spans="1:9" ht="25.5" outlineLevel="7">
      <c r="A341" s="9" t="s">
        <v>22</v>
      </c>
      <c r="B341" s="8" t="s">
        <v>285</v>
      </c>
      <c r="C341" s="8" t="s">
        <v>301</v>
      </c>
      <c r="D341" s="8" t="s">
        <v>311</v>
      </c>
      <c r="E341" s="8" t="s">
        <v>23</v>
      </c>
      <c r="F341" s="14">
        <v>23202090</v>
      </c>
      <c r="G341" s="14">
        <v>22923691.960000001</v>
      </c>
      <c r="H341" s="18">
        <f t="shared" si="10"/>
        <v>-278398.03999999911</v>
      </c>
      <c r="I341" s="4"/>
    </row>
    <row r="342" spans="1:9" ht="25.5" outlineLevel="7">
      <c r="A342" s="9" t="s">
        <v>24</v>
      </c>
      <c r="B342" s="8" t="s">
        <v>285</v>
      </c>
      <c r="C342" s="8" t="s">
        <v>301</v>
      </c>
      <c r="D342" s="8" t="s">
        <v>311</v>
      </c>
      <c r="E342" s="8" t="s">
        <v>25</v>
      </c>
      <c r="F342" s="14">
        <v>23202090</v>
      </c>
      <c r="G342" s="14">
        <v>22923691.960000001</v>
      </c>
      <c r="H342" s="18">
        <f t="shared" si="10"/>
        <v>-278398.03999999911</v>
      </c>
      <c r="I342" s="4"/>
    </row>
    <row r="343" spans="1:9" outlineLevel="7">
      <c r="A343" s="9" t="s">
        <v>26</v>
      </c>
      <c r="B343" s="8" t="s">
        <v>285</v>
      </c>
      <c r="C343" s="8" t="s">
        <v>301</v>
      </c>
      <c r="D343" s="8" t="s">
        <v>311</v>
      </c>
      <c r="E343" s="8" t="s">
        <v>27</v>
      </c>
      <c r="F343" s="14">
        <v>91280</v>
      </c>
      <c r="G343" s="14">
        <v>43784.21</v>
      </c>
      <c r="H343" s="18">
        <f t="shared" si="10"/>
        <v>-47495.79</v>
      </c>
      <c r="I343" s="4"/>
    </row>
    <row r="344" spans="1:9" outlineLevel="7">
      <c r="A344" s="9" t="s">
        <v>28</v>
      </c>
      <c r="B344" s="8" t="s">
        <v>285</v>
      </c>
      <c r="C344" s="8" t="s">
        <v>301</v>
      </c>
      <c r="D344" s="8" t="s">
        <v>311</v>
      </c>
      <c r="E344" s="8" t="s">
        <v>29</v>
      </c>
      <c r="F344" s="14">
        <v>91280</v>
      </c>
      <c r="G344" s="14">
        <v>43784.21</v>
      </c>
      <c r="H344" s="18">
        <f t="shared" si="10"/>
        <v>-47495.79</v>
      </c>
      <c r="I344" s="4"/>
    </row>
    <row r="345" spans="1:9" ht="25.5" outlineLevel="5">
      <c r="A345" s="9" t="s">
        <v>312</v>
      </c>
      <c r="B345" s="8" t="s">
        <v>285</v>
      </c>
      <c r="C345" s="8" t="s">
        <v>301</v>
      </c>
      <c r="D345" s="8" t="s">
        <v>313</v>
      </c>
      <c r="E345" s="8"/>
      <c r="F345" s="14">
        <v>300000</v>
      </c>
      <c r="G345" s="14">
        <v>13776.44</v>
      </c>
      <c r="H345" s="18">
        <f t="shared" si="10"/>
        <v>-286223.56</v>
      </c>
      <c r="I345" s="4"/>
    </row>
    <row r="346" spans="1:9" outlineLevel="6">
      <c r="A346" s="9" t="s">
        <v>314</v>
      </c>
      <c r="B346" s="8" t="s">
        <v>285</v>
      </c>
      <c r="C346" s="8" t="s">
        <v>301</v>
      </c>
      <c r="D346" s="8" t="s">
        <v>315</v>
      </c>
      <c r="E346" s="8"/>
      <c r="F346" s="14">
        <v>300000</v>
      </c>
      <c r="G346" s="14">
        <v>13776.44</v>
      </c>
      <c r="H346" s="18">
        <f t="shared" si="10"/>
        <v>-286223.56</v>
      </c>
      <c r="I346" s="4"/>
    </row>
    <row r="347" spans="1:9" ht="25.5" outlineLevel="7">
      <c r="A347" s="9" t="s">
        <v>22</v>
      </c>
      <c r="B347" s="8" t="s">
        <v>285</v>
      </c>
      <c r="C347" s="8" t="s">
        <v>301</v>
      </c>
      <c r="D347" s="8" t="s">
        <v>315</v>
      </c>
      <c r="E347" s="8" t="s">
        <v>23</v>
      </c>
      <c r="F347" s="14">
        <v>300000</v>
      </c>
      <c r="G347" s="14">
        <v>13776.44</v>
      </c>
      <c r="H347" s="18">
        <f t="shared" si="10"/>
        <v>-286223.56</v>
      </c>
      <c r="I347" s="4"/>
    </row>
    <row r="348" spans="1:9" ht="25.5" outlineLevel="7">
      <c r="A348" s="9" t="s">
        <v>24</v>
      </c>
      <c r="B348" s="8" t="s">
        <v>285</v>
      </c>
      <c r="C348" s="8" t="s">
        <v>301</v>
      </c>
      <c r="D348" s="8" t="s">
        <v>315</v>
      </c>
      <c r="E348" s="8" t="s">
        <v>25</v>
      </c>
      <c r="F348" s="14">
        <v>300000</v>
      </c>
      <c r="G348" s="14">
        <v>13776.44</v>
      </c>
      <c r="H348" s="18">
        <f t="shared" si="10"/>
        <v>-286223.56</v>
      </c>
      <c r="I348" s="4"/>
    </row>
    <row r="349" spans="1:9" ht="25.5" outlineLevel="5">
      <c r="A349" s="9" t="s">
        <v>316</v>
      </c>
      <c r="B349" s="8" t="s">
        <v>285</v>
      </c>
      <c r="C349" s="8" t="s">
        <v>301</v>
      </c>
      <c r="D349" s="8" t="s">
        <v>317</v>
      </c>
      <c r="E349" s="8"/>
      <c r="F349" s="14">
        <v>40211280</v>
      </c>
      <c r="G349" s="14">
        <v>41821677.75</v>
      </c>
      <c r="H349" s="18">
        <f t="shared" si="10"/>
        <v>1610397.75</v>
      </c>
      <c r="I349" s="4"/>
    </row>
    <row r="350" spans="1:9" outlineLevel="6">
      <c r="A350" s="9" t="s">
        <v>318</v>
      </c>
      <c r="B350" s="8" t="s">
        <v>285</v>
      </c>
      <c r="C350" s="8" t="s">
        <v>301</v>
      </c>
      <c r="D350" s="8" t="s">
        <v>319</v>
      </c>
      <c r="E350" s="8"/>
      <c r="F350" s="14">
        <v>5000000</v>
      </c>
      <c r="G350" s="14">
        <v>6610397.75</v>
      </c>
      <c r="H350" s="18">
        <f t="shared" ref="H350:H366" si="11">G350-F350</f>
        <v>1610397.75</v>
      </c>
      <c r="I350" s="4"/>
    </row>
    <row r="351" spans="1:9" ht="25.5" outlineLevel="7">
      <c r="A351" s="9" t="s">
        <v>22</v>
      </c>
      <c r="B351" s="8" t="s">
        <v>285</v>
      </c>
      <c r="C351" s="8" t="s">
        <v>301</v>
      </c>
      <c r="D351" s="8" t="s">
        <v>319</v>
      </c>
      <c r="E351" s="8" t="s">
        <v>23</v>
      </c>
      <c r="F351" s="14">
        <v>5000000</v>
      </c>
      <c r="G351" s="14">
        <v>6610397.75</v>
      </c>
      <c r="H351" s="18">
        <f t="shared" si="11"/>
        <v>1610397.75</v>
      </c>
      <c r="I351" s="4"/>
    </row>
    <row r="352" spans="1:9" ht="25.5" outlineLevel="7">
      <c r="A352" s="9" t="s">
        <v>24</v>
      </c>
      <c r="B352" s="8" t="s">
        <v>285</v>
      </c>
      <c r="C352" s="8" t="s">
        <v>301</v>
      </c>
      <c r="D352" s="8" t="s">
        <v>319</v>
      </c>
      <c r="E352" s="8" t="s">
        <v>25</v>
      </c>
      <c r="F352" s="14">
        <v>5000000</v>
      </c>
      <c r="G352" s="14">
        <v>6610397.75</v>
      </c>
      <c r="H352" s="18">
        <f t="shared" si="11"/>
        <v>1610397.75</v>
      </c>
      <c r="I352" s="4"/>
    </row>
    <row r="353" spans="1:9" ht="25.5" outlineLevel="5">
      <c r="A353" s="9" t="s">
        <v>320</v>
      </c>
      <c r="B353" s="8" t="s">
        <v>285</v>
      </c>
      <c r="C353" s="8" t="s">
        <v>301</v>
      </c>
      <c r="D353" s="8" t="s">
        <v>321</v>
      </c>
      <c r="E353" s="8"/>
      <c r="F353" s="14">
        <v>1500000</v>
      </c>
      <c r="G353" s="14">
        <v>2424563.88</v>
      </c>
      <c r="H353" s="18">
        <f t="shared" si="11"/>
        <v>924563.87999999989</v>
      </c>
      <c r="I353" s="4"/>
    </row>
    <row r="354" spans="1:9" ht="25.5" outlineLevel="6">
      <c r="A354" s="9" t="s">
        <v>322</v>
      </c>
      <c r="B354" s="8" t="s">
        <v>285</v>
      </c>
      <c r="C354" s="8" t="s">
        <v>301</v>
      </c>
      <c r="D354" s="8" t="s">
        <v>323</v>
      </c>
      <c r="E354" s="8"/>
      <c r="F354" s="14">
        <v>1500000</v>
      </c>
      <c r="G354" s="14">
        <v>2424563.88</v>
      </c>
      <c r="H354" s="18">
        <f t="shared" si="11"/>
        <v>924563.87999999989</v>
      </c>
      <c r="I354" s="4"/>
    </row>
    <row r="355" spans="1:9" ht="25.5" outlineLevel="7">
      <c r="A355" s="9" t="s">
        <v>22</v>
      </c>
      <c r="B355" s="8" t="s">
        <v>285</v>
      </c>
      <c r="C355" s="8" t="s">
        <v>301</v>
      </c>
      <c r="D355" s="8" t="s">
        <v>323</v>
      </c>
      <c r="E355" s="8" t="s">
        <v>23</v>
      </c>
      <c r="F355" s="14">
        <v>1500000</v>
      </c>
      <c r="G355" s="14">
        <v>2424563.88</v>
      </c>
      <c r="H355" s="18">
        <f t="shared" si="11"/>
        <v>924563.87999999989</v>
      </c>
      <c r="I355" s="4"/>
    </row>
    <row r="356" spans="1:9" ht="25.5" outlineLevel="7">
      <c r="A356" s="9" t="s">
        <v>24</v>
      </c>
      <c r="B356" s="8" t="s">
        <v>285</v>
      </c>
      <c r="C356" s="8" t="s">
        <v>301</v>
      </c>
      <c r="D356" s="8" t="s">
        <v>323</v>
      </c>
      <c r="E356" s="8" t="s">
        <v>25</v>
      </c>
      <c r="F356" s="14">
        <v>1500000</v>
      </c>
      <c r="G356" s="14">
        <v>2424563.88</v>
      </c>
      <c r="H356" s="18">
        <f t="shared" si="11"/>
        <v>924563.87999999989</v>
      </c>
      <c r="I356" s="4"/>
    </row>
    <row r="357" spans="1:9" ht="25.5" outlineLevel="5">
      <c r="A357" s="9" t="s">
        <v>324</v>
      </c>
      <c r="B357" s="8" t="s">
        <v>285</v>
      </c>
      <c r="C357" s="8" t="s">
        <v>301</v>
      </c>
      <c r="D357" s="8" t="s">
        <v>325</v>
      </c>
      <c r="E357" s="8"/>
      <c r="F357" s="14">
        <v>6879975</v>
      </c>
      <c r="G357" s="14">
        <v>7443893.4000000004</v>
      </c>
      <c r="H357" s="18">
        <f t="shared" si="11"/>
        <v>563918.40000000037</v>
      </c>
      <c r="I357" s="4"/>
    </row>
    <row r="358" spans="1:9" outlineLevel="6">
      <c r="A358" s="9" t="s">
        <v>326</v>
      </c>
      <c r="B358" s="8" t="s">
        <v>285</v>
      </c>
      <c r="C358" s="8" t="s">
        <v>301</v>
      </c>
      <c r="D358" s="8" t="s">
        <v>327</v>
      </c>
      <c r="E358" s="8"/>
      <c r="F358" s="14">
        <v>6879975</v>
      </c>
      <c r="G358" s="14">
        <v>7443893.4000000004</v>
      </c>
      <c r="H358" s="18">
        <f t="shared" si="11"/>
        <v>563918.40000000037</v>
      </c>
      <c r="I358" s="4"/>
    </row>
    <row r="359" spans="1:9" ht="25.5" outlineLevel="7">
      <c r="A359" s="9" t="s">
        <v>22</v>
      </c>
      <c r="B359" s="8" t="s">
        <v>285</v>
      </c>
      <c r="C359" s="8" t="s">
        <v>301</v>
      </c>
      <c r="D359" s="8" t="s">
        <v>327</v>
      </c>
      <c r="E359" s="8" t="s">
        <v>23</v>
      </c>
      <c r="F359" s="14">
        <v>6879975</v>
      </c>
      <c r="G359" s="14">
        <v>7443893.4000000004</v>
      </c>
      <c r="H359" s="18">
        <f t="shared" si="11"/>
        <v>563918.40000000037</v>
      </c>
      <c r="I359" s="4"/>
    </row>
    <row r="360" spans="1:9" ht="25.5" outlineLevel="7">
      <c r="A360" s="9" t="s">
        <v>24</v>
      </c>
      <c r="B360" s="8" t="s">
        <v>285</v>
      </c>
      <c r="C360" s="8" t="s">
        <v>301</v>
      </c>
      <c r="D360" s="8" t="s">
        <v>327</v>
      </c>
      <c r="E360" s="8" t="s">
        <v>25</v>
      </c>
      <c r="F360" s="14">
        <v>6879975</v>
      </c>
      <c r="G360" s="14">
        <v>7443893.4000000004</v>
      </c>
      <c r="H360" s="18">
        <f t="shared" si="11"/>
        <v>563918.40000000037</v>
      </c>
      <c r="I360" s="4"/>
    </row>
    <row r="361" spans="1:9" outlineLevel="1">
      <c r="A361" s="9" t="s">
        <v>77</v>
      </c>
      <c r="B361" s="8" t="s">
        <v>285</v>
      </c>
      <c r="C361" s="8" t="s">
        <v>78</v>
      </c>
      <c r="D361" s="8"/>
      <c r="E361" s="8"/>
      <c r="F361" s="14">
        <v>698121</v>
      </c>
      <c r="G361" s="14">
        <v>438129</v>
      </c>
      <c r="H361" s="18">
        <f t="shared" si="11"/>
        <v>-259992</v>
      </c>
      <c r="I361" s="4"/>
    </row>
    <row r="362" spans="1:9" outlineLevel="2">
      <c r="A362" s="9" t="s">
        <v>189</v>
      </c>
      <c r="B362" s="8" t="s">
        <v>285</v>
      </c>
      <c r="C362" s="8" t="s">
        <v>190</v>
      </c>
      <c r="D362" s="8"/>
      <c r="E362" s="8"/>
      <c r="F362" s="14">
        <v>698121</v>
      </c>
      <c r="G362" s="14">
        <v>438129</v>
      </c>
      <c r="H362" s="18">
        <f t="shared" si="11"/>
        <v>-259992</v>
      </c>
      <c r="I362" s="4"/>
    </row>
    <row r="363" spans="1:9" ht="38.25" outlineLevel="3">
      <c r="A363" s="9" t="s">
        <v>288</v>
      </c>
      <c r="B363" s="8" t="s">
        <v>285</v>
      </c>
      <c r="C363" s="8" t="s">
        <v>190</v>
      </c>
      <c r="D363" s="8" t="s">
        <v>289</v>
      </c>
      <c r="E363" s="8"/>
      <c r="F363" s="14">
        <v>698121</v>
      </c>
      <c r="G363" s="14">
        <v>438129</v>
      </c>
      <c r="H363" s="18">
        <f t="shared" si="11"/>
        <v>-259992</v>
      </c>
      <c r="I363" s="4"/>
    </row>
    <row r="364" spans="1:9" outlineLevel="4">
      <c r="A364" s="9" t="s">
        <v>290</v>
      </c>
      <c r="B364" s="8" t="s">
        <v>285</v>
      </c>
      <c r="C364" s="8" t="s">
        <v>190</v>
      </c>
      <c r="D364" s="8" t="s">
        <v>291</v>
      </c>
      <c r="E364" s="8"/>
      <c r="F364" s="14">
        <v>698121</v>
      </c>
      <c r="G364" s="14">
        <v>438129</v>
      </c>
      <c r="H364" s="18">
        <f t="shared" si="11"/>
        <v>-259992</v>
      </c>
      <c r="I364" s="4"/>
    </row>
    <row r="365" spans="1:9" ht="38.25" customHeight="1" outlineLevel="5">
      <c r="A365" s="9" t="s">
        <v>328</v>
      </c>
      <c r="B365" s="8" t="s">
        <v>285</v>
      </c>
      <c r="C365" s="8" t="s">
        <v>190</v>
      </c>
      <c r="D365" s="8" t="s">
        <v>329</v>
      </c>
      <c r="E365" s="8"/>
      <c r="F365" s="14">
        <v>698121</v>
      </c>
      <c r="G365" s="14">
        <v>438129</v>
      </c>
      <c r="H365" s="18">
        <f t="shared" si="11"/>
        <v>-259992</v>
      </c>
      <c r="I365" s="4"/>
    </row>
    <row r="366" spans="1:9" ht="51" outlineLevel="6">
      <c r="A366" s="9" t="s">
        <v>330</v>
      </c>
      <c r="B366" s="8" t="s">
        <v>285</v>
      </c>
      <c r="C366" s="8" t="s">
        <v>190</v>
      </c>
      <c r="D366" s="8" t="s">
        <v>331</v>
      </c>
      <c r="E366" s="8"/>
      <c r="F366" s="14">
        <v>698121</v>
      </c>
      <c r="G366" s="14">
        <v>438129</v>
      </c>
      <c r="H366" s="18">
        <f t="shared" si="11"/>
        <v>-259992</v>
      </c>
      <c r="I366" s="4"/>
    </row>
    <row r="367" spans="1:9" ht="25.5" outlineLevel="7">
      <c r="A367" s="9" t="s">
        <v>22</v>
      </c>
      <c r="B367" s="8" t="s">
        <v>285</v>
      </c>
      <c r="C367" s="8" t="s">
        <v>190</v>
      </c>
      <c r="D367" s="8" t="s">
        <v>331</v>
      </c>
      <c r="E367" s="8" t="s">
        <v>23</v>
      </c>
      <c r="F367" s="14">
        <v>6000</v>
      </c>
      <c r="G367" s="14">
        <v>4454.01</v>
      </c>
      <c r="H367" s="18">
        <f t="shared" ref="H367:H370" si="12">G367-F367</f>
        <v>-1545.9899999999998</v>
      </c>
      <c r="I367" s="4"/>
    </row>
    <row r="368" spans="1:9" ht="25.5" outlineLevel="7">
      <c r="A368" s="9" t="s">
        <v>24</v>
      </c>
      <c r="B368" s="8" t="s">
        <v>285</v>
      </c>
      <c r="C368" s="8" t="s">
        <v>190</v>
      </c>
      <c r="D368" s="8" t="s">
        <v>331</v>
      </c>
      <c r="E368" s="8" t="s">
        <v>25</v>
      </c>
      <c r="F368" s="14">
        <v>6000</v>
      </c>
      <c r="G368" s="14">
        <v>4454.01</v>
      </c>
      <c r="H368" s="18">
        <f t="shared" si="12"/>
        <v>-1545.9899999999998</v>
      </c>
      <c r="I368" s="4"/>
    </row>
    <row r="369" spans="1:9" outlineLevel="7">
      <c r="A369" s="9" t="s">
        <v>87</v>
      </c>
      <c r="B369" s="8" t="s">
        <v>285</v>
      </c>
      <c r="C369" s="8" t="s">
        <v>190</v>
      </c>
      <c r="D369" s="8" t="s">
        <v>331</v>
      </c>
      <c r="E369" s="8" t="s">
        <v>88</v>
      </c>
      <c r="F369" s="14">
        <v>692121</v>
      </c>
      <c r="G369" s="14">
        <v>433674.99</v>
      </c>
      <c r="H369" s="18">
        <f t="shared" si="12"/>
        <v>-258446.01</v>
      </c>
      <c r="I369" s="4"/>
    </row>
    <row r="370" spans="1:9" ht="25.5" outlineLevel="7">
      <c r="A370" s="9" t="s">
        <v>89</v>
      </c>
      <c r="B370" s="8" t="s">
        <v>285</v>
      </c>
      <c r="C370" s="8" t="s">
        <v>190</v>
      </c>
      <c r="D370" s="8" t="s">
        <v>331</v>
      </c>
      <c r="E370" s="8" t="s">
        <v>90</v>
      </c>
      <c r="F370" s="14">
        <v>692121</v>
      </c>
      <c r="G370" s="14">
        <v>433674.99</v>
      </c>
      <c r="H370" s="18">
        <f t="shared" si="12"/>
        <v>-258446.01</v>
      </c>
      <c r="I370" s="4"/>
    </row>
    <row r="371" spans="1:9" ht="18.75" customHeight="1">
      <c r="A371" s="10" t="s">
        <v>92</v>
      </c>
      <c r="B371" s="10"/>
      <c r="C371" s="10"/>
      <c r="D371" s="10"/>
      <c r="E371" s="10"/>
      <c r="F371" s="15">
        <v>521766043</v>
      </c>
      <c r="G371" s="15">
        <v>599831892.10000002</v>
      </c>
      <c r="H371" s="23">
        <f>H11+H199+H211+H278+H308</f>
        <v>6944038.4399999902</v>
      </c>
      <c r="I371" s="4"/>
    </row>
    <row r="372" spans="1:9" ht="12.75" customHeight="1">
      <c r="A372" s="11"/>
      <c r="B372" s="11"/>
      <c r="C372" s="11"/>
      <c r="D372" s="11"/>
      <c r="E372" s="11"/>
      <c r="F372" s="16"/>
      <c r="G372" s="16"/>
      <c r="H372" s="16"/>
      <c r="I372" s="2"/>
    </row>
    <row r="373" spans="1:9" ht="12.75" customHeight="1">
      <c r="A373" s="30"/>
      <c r="B373" s="31"/>
      <c r="C373" s="31"/>
      <c r="D373" s="31"/>
      <c r="E373" s="30"/>
      <c r="F373" s="31"/>
      <c r="G373" s="31"/>
      <c r="H373" s="31"/>
      <c r="I373" s="31"/>
    </row>
  </sheetData>
  <mergeCells count="17">
    <mergeCell ref="A373:D373"/>
    <mergeCell ref="E373:I373"/>
    <mergeCell ref="A7:H7"/>
    <mergeCell ref="A8:A9"/>
    <mergeCell ref="B8:B9"/>
    <mergeCell ref="C8:C9"/>
    <mergeCell ref="D8:D9"/>
    <mergeCell ref="E8:E9"/>
    <mergeCell ref="F8:F9"/>
    <mergeCell ref="G8:G9"/>
    <mergeCell ref="H8:H9"/>
    <mergeCell ref="A6:H6"/>
    <mergeCell ref="B1:H1"/>
    <mergeCell ref="B2:H2"/>
    <mergeCell ref="B3:H3"/>
    <mergeCell ref="B4:H4"/>
    <mergeCell ref="A5:H5"/>
  </mergeCells>
  <pageMargins left="0.59055118110236227" right="0.19685039370078741" top="0.39370078740157483" bottom="0.19685039370078741" header="0.39370078740157483" footer="0.39370078740157483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8996A20-4BF7-405F-9C83-3140E7E6BA0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ФЕДОР-ПК\ФЕДОР</dc:creator>
  <cp:lastModifiedBy>Aleksashina</cp:lastModifiedBy>
  <cp:lastPrinted>2019-12-24T06:53:16Z</cp:lastPrinted>
  <dcterms:created xsi:type="dcterms:W3CDTF">2019-12-20T16:03:29Z</dcterms:created>
  <dcterms:modified xsi:type="dcterms:W3CDTF">2019-12-30T08:33:14Z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№6).xlsx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19.2.2804.100322266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bks_2019_mo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