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1835"/>
  </bookViews>
  <sheets>
    <sheet name="Документ" sheetId="2" r:id="rId1"/>
  </sheets>
  <definedNames>
    <definedName name="_xlnm.Print_Titles" localSheetId="0">Документ!$8:$10</definedName>
  </definedNames>
  <calcPr calcId="125725"/>
</workbook>
</file>

<file path=xl/calcChain.xml><?xml version="1.0" encoding="utf-8"?>
<calcChain xmlns="http://schemas.openxmlformats.org/spreadsheetml/2006/main">
  <c r="G145" i="2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77"/>
  <c r="G176"/>
  <c r="G175"/>
  <c r="G174"/>
  <c r="G173"/>
  <c r="G172"/>
  <c r="G171"/>
  <c r="G170"/>
  <c r="G169"/>
  <c r="G168"/>
  <c r="G167"/>
  <c r="G166"/>
  <c r="G165"/>
  <c r="G164"/>
  <c r="G163"/>
  <c r="G162"/>
  <c r="G152"/>
  <c r="G151"/>
  <c r="G150"/>
  <c r="G149"/>
  <c r="G148"/>
  <c r="G147" s="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61"/>
  <c r="G160"/>
  <c r="G159"/>
  <c r="G158"/>
  <c r="G157"/>
  <c r="G156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 s="1"/>
  <c r="G51" s="1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50" l="1"/>
  <c r="G146"/>
  <c r="G201" l="1"/>
</calcChain>
</file>

<file path=xl/sharedStrings.xml><?xml version="1.0" encoding="utf-8"?>
<sst xmlns="http://schemas.openxmlformats.org/spreadsheetml/2006/main" count="636" uniqueCount="233">
  <si>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</si>
  <si>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</si>
  <si>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</si>
  <si>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</si>
  <si>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</si>
  <si>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</si>
  <si>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</si>
  <si>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 xml:space="preserve">  ОБЩЕГОСУДАРСТВЕННЫЕ ВОПРОСЫ</t>
  </si>
  <si>
    <t>0100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</si>
  <si>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</si>
  <si>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</si>
  <si>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</si>
  <si>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</si>
  <si>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</si>
  <si>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</si>
  <si>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Ведомственная целевая программа "Совершенствование методов решения вопросов местного значения и создание условий муниципальной службы в МР "Мещовский район"</t>
  </si>
  <si>
    <t>60 0 00 00000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</si>
  <si>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</si>
  <si>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</si>
  <si>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</si>
  <si>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</si>
  <si>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        Иные бюджетные ассигнования</t>
  </si>
  <si>
    <t>800</t>
  </si>
  <si>
    <t xml:space="preserve">            Стимулирование руководителй исполнительно-распорядительных органов муниципальных образований области</t>
  </si>
  <si>
    <t>60 0 00 00530</t>
  </si>
  <si>
    <t xml:space="preserve">    Обеспечение проведения выборов и референдумов</t>
  </si>
  <si>
    <t>0107</t>
  </si>
  <si>
    <t xml:space="preserve">      Обеспечение проведения выборов и референдумов</t>
  </si>
  <si>
    <t>66 0 00 00000</t>
  </si>
  <si>
    <t xml:space="preserve">                Специальные расходы</t>
  </si>
  <si>
    <t>880</t>
  </si>
  <si>
    <t xml:space="preserve">          Основное мероприятие "Оказание содействия в подготовке проведения общественного голосования, а также в информировании граждан Российской Федерации о такой подготовке"</t>
  </si>
  <si>
    <t>66 0 W0 00000</t>
  </si>
  <si>
    <t xml:space="preserve">            Средства на обеспечение расходных обязательств муниципальных образований Калужской области</t>
  </si>
  <si>
    <t>66 0 W0 00150</t>
  </si>
  <si>
    <t xml:space="preserve">    Резервные фонды</t>
  </si>
  <si>
    <t>0111</t>
  </si>
  <si>
    <t xml:space="preserve">          Основное мероприятие "Управлением резервным фондом"</t>
  </si>
  <si>
    <t>60 0 01 00000</t>
  </si>
  <si>
    <t xml:space="preserve">            Резервные фонды местных администраций</t>
  </si>
  <si>
    <t>60 0 01 60010</t>
  </si>
  <si>
    <t xml:space="preserve">                Резервные средства</t>
  </si>
  <si>
    <t>870</t>
  </si>
  <si>
    <t xml:space="preserve">    Другие общегосударственные вопросы</t>
  </si>
  <si>
    <t>0113</t>
  </si>
  <si>
    <t xml:space="preserve">              Межбюджетные трансферты</t>
  </si>
  <si>
    <t>500</t>
  </si>
  <si>
    <t xml:space="preserve">  НАЦИОНАЛЬНАЯ БЕЗОПАСНОСТЬ И ПРАВООХРАНИТЕЛЬНАЯ ДЕЯТЕЛЬНОСТЬ</t>
  </si>
  <si>
    <t>0300</t>
  </si>
  <si>
    <t>0304</t>
  </si>
  <si>
    <t>60 0 07 59340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</si>
  <si>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</si>
  <si>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</si>
  <si>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10 0 01 10020</t>
  </si>
  <si>
    <t xml:space="preserve">                Расходы на выплаты персоналу казенных учреждений</t>
  </si>
  <si>
    <t>110</t>
  </si>
  <si>
    <t xml:space="preserve">              Социальное обеспечение и иные выплаты населению</t>
  </si>
  <si>
    <t>300</t>
  </si>
  <si>
    <t xml:space="preserve">                Социальные выплаты гражданам, кроме публичных нормативных социальных выплат</t>
  </si>
  <si>
    <t>320</t>
  </si>
  <si>
    <t xml:space="preserve">  НАЦИОНАЛЬНАЯ ЭКОНОМИКА</t>
  </si>
  <si>
    <t>0400</t>
  </si>
  <si>
    <t xml:space="preserve">      Муниципальная программа муниципального района "Мещовский район" "Развитие сельского хозяйства и рынков сельскохозяйственной продукции, сырья и продовольствия в МР "Мещовский район"</t>
  </si>
  <si>
    <t>25 0 00 00000</t>
  </si>
  <si>
    <t xml:space="preserve">              Предоставление субсидий бюджетным, автономным учреждениям и иным некоммерческим организациям</t>
  </si>
  <si>
    <t>600</t>
  </si>
  <si>
    <t xml:space="preserve">                Субсидии некоммерческим организациям (за исключением государственных (муниципальных) учреждений)</t>
  </si>
  <si>
    <t>630</t>
  </si>
  <si>
    <t xml:space="preserve">    Дорожное хозяйство (дорожные фонды)</t>
  </si>
  <si>
    <t>0409</t>
  </si>
  <si>
    <t xml:space="preserve">      Муниципальная программа муниципального района "Мещовский район" "Развитие дорожного хозяйства в МР "Мещовский район"</t>
  </si>
  <si>
    <t>24 0 00 00000</t>
  </si>
  <si>
    <t xml:space="preserve">        Подпрограмма "Совершенствование и развитие сети автомобильных дорог Мещовского района"</t>
  </si>
  <si>
    <t>24 1 00 00000</t>
  </si>
  <si>
    <t xml:space="preserve">          Основное мероприятие "Содержание автомобильных дорог общего пользования муниципального значения и искусственных дорожных сооружений на них"</t>
  </si>
  <si>
    <t>24 1 01 00000</t>
  </si>
  <si>
    <t xml:space="preserve">            Содержание автомобильных дорог общего пользования муниципального значения и искусственных дорожных сооружений на них</t>
  </si>
  <si>
    <t>24 1 01 24010</t>
  </si>
  <si>
    <t xml:space="preserve">                Иные межбюджетные трансферты</t>
  </si>
  <si>
    <t>540</t>
  </si>
  <si>
    <t xml:space="preserve">          Основное мероприятие "Капитальный ремонт и ремонт автомобильных дорог общего пользования муниципального значения и искусственных дорожных сооружений на них"</t>
  </si>
  <si>
    <t>24 1 02 00000</t>
  </si>
  <si>
    <t xml:space="preserve">            Капитальный ремонт и ремонт автомобильных дорог общего пользования муниципального значения и искусственных дорожных сооружений на них</t>
  </si>
  <si>
    <t>24 1 02 24020</t>
  </si>
  <si>
    <t xml:space="preserve">          Основное мероприятие "Строительство и реконструкция автомобильных дорог общего пользования муниципального значения и искусственных дорожных сооружений на них"</t>
  </si>
  <si>
    <t>24 1 04 00000</t>
  </si>
  <si>
    <t xml:space="preserve">            Развитие транспортной инфраструктуры на сельских территориях</t>
  </si>
  <si>
    <t>24 1 04 L3720</t>
  </si>
  <si>
    <t xml:space="preserve">              Капитальные вложения в объекты государственной (муниципальной) собственности</t>
  </si>
  <si>
    <t>400</t>
  </si>
  <si>
    <t xml:space="preserve">                Бюджетные инвестиции</t>
  </si>
  <si>
    <t>410</t>
  </si>
  <si>
    <t xml:space="preserve">    Другие вопросы в области национальной экономики</t>
  </si>
  <si>
    <t>0412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</si>
  <si>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</si>
  <si>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</si>
  <si>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</si>
  <si>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</si>
  <si>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Муниципальная программа муниципального района "Мещовский район" "Обеспечение доступным и комфортным жильем и коммунальными услугами населения МР "Мещовский район"</t>
  </si>
  <si>
    <t>05 0 00 00000</t>
  </si>
  <si>
    <t xml:space="preserve">            Содержание муниципального жилищного фонда</t>
  </si>
  <si>
    <t>05 0 00 05040</t>
  </si>
  <si>
    <t xml:space="preserve">        Подпрограмма "Устойчивое развитие сельских территорий в МР "Мещовский район"</t>
  </si>
  <si>
    <t>25 2 00 00000</t>
  </si>
  <si>
    <t xml:space="preserve">    Коммунальное хозяйство</t>
  </si>
  <si>
    <t>0502</t>
  </si>
  <si>
    <t xml:space="preserve">            Содержание газораспределительных сетей</t>
  </si>
  <si>
    <t>05 0 00 05050</t>
  </si>
  <si>
    <t xml:space="preserve">        Подпрограмма "Чистая вода в МР "Мещовский район"</t>
  </si>
  <si>
    <t>05 2 00 00000</t>
  </si>
  <si>
    <t xml:space="preserve">          Основное мероприятие "Восстановление и развитие эксплуатационно-технического состояния объектов водопроводно-канализационного комплекса Мещовского района"</t>
  </si>
  <si>
    <t>05 2 01 00000</t>
  </si>
  <si>
    <t xml:space="preserve">            Мероприятия, направленные на развитие водохозяйственного комплекса</t>
  </si>
  <si>
    <t>05 2 01 05060</t>
  </si>
  <si>
    <t xml:space="preserve">      Муниципальная программа муниципального района "Мещовский район" "Энергосбережение и повышение энергоэффективности в МР "Мещовский район"</t>
  </si>
  <si>
    <t>30 0 00 00000</t>
  </si>
  <si>
    <t xml:space="preserve">          Основное мероприятие "Энергосбережение в сфере ЖКХ"</t>
  </si>
  <si>
    <t>30 0 01 00000</t>
  </si>
  <si>
    <t xml:space="preserve">            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</si>
  <si>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30 0 01 S9111</t>
  </si>
  <si>
    <t xml:space="preserve">    Благоустройство</t>
  </si>
  <si>
    <t>0503</t>
  </si>
  <si>
    <t xml:space="preserve">      Муниципальная программа муниципального района "Мещовский район" "Охрана окружающей среды в Мещовском районе"</t>
  </si>
  <si>
    <t>12 0 00 00000</t>
  </si>
  <si>
    <t xml:space="preserve">          Основное мероприятие "Развитие системы обращения с отходами производства и потребления. содержание мест захоронения"</t>
  </si>
  <si>
    <t>12 0 01 00000</t>
  </si>
  <si>
    <t xml:space="preserve">            Мероприятия по организации и обслуживанию мест сбора и вывоза твердых коммунальных отходов и мусора</t>
  </si>
  <si>
    <t>12 0 01 12010</t>
  </si>
  <si>
    <t xml:space="preserve">            Организация ритуальных услуг и содержание мест захоронения</t>
  </si>
  <si>
    <t>12 0 01 12020</t>
  </si>
  <si>
    <t xml:space="preserve">          Основное мероприятие "Увековечение памяти погибших при защите Отечества"</t>
  </si>
  <si>
    <t>12 0 02 00000</t>
  </si>
  <si>
    <t xml:space="preserve">            Реализация мероприятий федеральной целевой программы "Увековечение памяти погибших при защите Отечества на 2019-2024 годы"</t>
  </si>
  <si>
    <t>12 0 02 L2990</t>
  </si>
  <si>
    <t xml:space="preserve">  ОБРАЗОВАНИЕ</t>
  </si>
  <si>
    <t>0700</t>
  </si>
  <si>
    <t xml:space="preserve">  СОЦИАЛЬНАЯ ПОЛИТИКА</t>
  </si>
  <si>
    <t>1000</t>
  </si>
  <si>
    <t xml:space="preserve">    Социальное обеспечение населения</t>
  </si>
  <si>
    <t>1003</t>
  </si>
  <si>
    <t xml:space="preserve">      Муниципальная программа муниципального района "Мещовский район" "Социальная поддержка граждан в МР "Мещовский район"</t>
  </si>
  <si>
    <t>03 0 00 00000</t>
  </si>
  <si>
    <t xml:space="preserve">          Основное мероприятие "Предоставление денежных выплат, пособий и компенсаций отдельным категориям граждан Калужской области в соответствии с федеральным. областным и местным законодательством"</t>
  </si>
  <si>
    <t>03 0 01 00000</t>
  </si>
  <si>
    <t xml:space="preserve">            Реализация мероприятий по созданию условий для обеспечения доступным и комфортным жильем сельского населения</t>
  </si>
  <si>
    <t>25 2 01 L5760</t>
  </si>
  <si>
    <t>25 2 01 S8530</t>
  </si>
  <si>
    <t xml:space="preserve">    Охрана семьи и детства</t>
  </si>
  <si>
    <t>1004</t>
  </si>
  <si>
    <t xml:space="preserve">                Публичные нормативные социальные выплаты гражданам</t>
  </si>
  <si>
    <t>310</t>
  </si>
  <si>
    <t xml:space="preserve">      Муниципальная программа муниципального района "Мещовский район" "Семья и дети в МР "Мещовский район"</t>
  </si>
  <si>
    <t>45 0 00 00000</t>
  </si>
  <si>
    <t xml:space="preserve">          Основное мероприятие "Обеспечение социальных выплат, пособий, компенсаций детям, семьям с детьми"</t>
  </si>
  <si>
    <t>45 0 01 00000</t>
  </si>
  <si>
    <t xml:space="preserve">    Другие вопросы в области социальной политики</t>
  </si>
  <si>
    <t>1006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</si>
  <si>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</si>
  <si>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</si>
  <si>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</si>
  <si>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</si>
  <si>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Муниципальная программа муниципального района "Мещовский район" "Развитие и деятельность печатного средства массовой информации АНО "Редакция газеты "Восход"</t>
  </si>
  <si>
    <t>48 0 00 00000</t>
  </si>
  <si>
    <t xml:space="preserve">          Основное мероприятие "Мероприятие в сфере информационной политики"</t>
  </si>
  <si>
    <t>48 0 01 00000</t>
  </si>
  <si>
    <t xml:space="preserve">            Предоставление субсидии на финансовое обеспечение за выполненные работы по своевременному информационному обеспечению населения</t>
  </si>
  <si>
    <t>48 0 01 48010</t>
  </si>
  <si>
    <t xml:space="preserve">  МЕЖБЮДЖЕТНЫЕ ТРАНСФЕРТЫ ОБЩЕГО ХАРАКТЕРА БЮДЖЕТАМ БЮДЖЕТНОЙ СИСТЕМЫ РОССИЙСКОЙ ФЕДЕРАЦИИ</t>
  </si>
  <si>
    <t>1400</t>
  </si>
  <si>
    <t xml:space="preserve">    Прочие межбюджетные трансферты общего характера</t>
  </si>
  <si>
    <t>1403</t>
  </si>
  <si>
    <t xml:space="preserve">          Основное мероприятие "Комплексное обустройство населенных пунктов, расположенных в сельской местности, объектами социальной, инженерной инфраструктуры и автомобильными дорогами"</t>
  </si>
  <si>
    <t>25 2 02 00000</t>
  </si>
  <si>
    <t xml:space="preserve">            Реализация мероприятий подпрограммы "Устойчивое развитие сельских территорий"</t>
  </si>
  <si>
    <t>25 2 02 25040</t>
  </si>
  <si>
    <t xml:space="preserve">                Субсидии</t>
  </si>
  <si>
    <t>520</t>
  </si>
  <si>
    <t xml:space="preserve">            Осуществление ежегодной денежной выплаты лицам, награжденным нагрудным знаком "Почетный донор России"</t>
  </si>
  <si>
    <t>03 0 01 52200</t>
  </si>
  <si>
    <t xml:space="preserve">            Обеспечение социальных выплат, пособий, компенсации детям, семьям с детьми</t>
  </si>
  <si>
    <t>45 0 01 03300</t>
  </si>
  <si>
    <t xml:space="preserve">          Региональный проект "Финансовая поддержка семей при рождении детей"</t>
  </si>
  <si>
    <t>45 0 P1 00000</t>
  </si>
  <si>
    <t>45 0 P1 03300</t>
  </si>
  <si>
    <t xml:space="preserve">            Осуществление ежемесячной выплаты. назначаемой в случае рождения третьего ребенка или последующих детей до достижения ребенком возраста трех лет</t>
  </si>
  <si>
    <t>45 0 P1 50840</t>
  </si>
  <si>
    <t xml:space="preserve">            Осуществление ежемесячной выплаты. назначаемой в случае рождения третьего ребенка или последующих детей до достижения ребенком возраста трех лет (за счет средств областного бюджета)</t>
  </si>
  <si>
    <t>45 0 P1 Д0840</t>
  </si>
  <si>
    <t xml:space="preserve">    Дополнительное образование детей</t>
  </si>
  <si>
    <t>0703</t>
  </si>
  <si>
    <t xml:space="preserve">      Муниципальная программа муниципального района "Мещовский район" "Доступная среда в МР "Мещовский район"</t>
  </si>
  <si>
    <t>04 0 00 00000</t>
  </si>
  <si>
    <t xml:space="preserve">          Основное мероприятие "Повышение уровня доступности приоритетных объектов и услуг в приоритетных сферах жизнедеятельности инвалидов и других маломобильных групп населения"</t>
  </si>
  <si>
    <t>04 0 01 00000</t>
  </si>
  <si>
    <t xml:space="preserve">            Повышение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</si>
  <si>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04 0 01 04010</t>
  </si>
  <si>
    <t xml:space="preserve">    Дошкольное образование</t>
  </si>
  <si>
    <t>0701</t>
  </si>
  <si>
    <t xml:space="preserve">      Муниципальная программа муниципального района "Мещовский район" "Развитие общего и дополнительного образования в МР "Мещовский район"</t>
  </si>
  <si>
    <t>16 0 00 00000</t>
  </si>
  <si>
    <t xml:space="preserve">    Общее образование</t>
  </si>
  <si>
    <t>0702</t>
  </si>
  <si>
    <t xml:space="preserve">        Подпрограмма "Развитие общего образования"</t>
  </si>
  <si>
    <t>16 2 00 00000</t>
  </si>
  <si>
    <t xml:space="preserve">          Основное мероприятие "Получение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осуществляющих общеобразовательную деятельность по имеющим государственную аккредитацию основным общеобразовательным программам"</t>
  </si>
  <si>
    <t>16 2 01 00000</t>
  </si>
  <si>
    <t xml:space="preserve">           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находящихся на территории Калужской области, обеспечение дополнительного образования детей в муниципальных общеобразовательных организациях, находящихся на территории Калужской области,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находящихся на территории Калужской области, осуществляющих общеобразовательную деятельность по имеющим государственную аккредитацию основным общеобразовательным программам</t>
  </si>
  <si>
    <t>16 2 01 16080</t>
  </si>
  <si>
    <t xml:space="preserve">          Основное мероприятие "Капитальный ремонт образовательных организаций"</t>
  </si>
  <si>
    <t>16 2 05 00000</t>
  </si>
  <si>
    <t xml:space="preserve">            Строительство (пристрой к зданиям), реконструкция, капитальный (текущий) ремонт и приобретение зданий (помещений) в общеобразовательных организациях</t>
  </si>
  <si>
    <t>16 2 05 16112</t>
  </si>
  <si>
    <t xml:space="preserve">          Региональный проект "Современная школа"</t>
  </si>
  <si>
    <t>16 2 E1 00000</t>
  </si>
  <si>
    <t>16 2 E1 16112</t>
  </si>
  <si>
    <t xml:space="preserve">        Подпрограмма "Развитие дополнительного образования"</t>
  </si>
  <si>
    <t>16 3 00 00000</t>
  </si>
  <si>
    <t xml:space="preserve">          Основное мероприятие "Организация предоставления дополнительного образования в муниципальных образовательных организациях дополнительного образования"</t>
  </si>
  <si>
    <t>16 3 01 00000</t>
  </si>
  <si>
    <t xml:space="preserve">            Организация предоставления дополнительного образования в муниципальных образовательных организациях дополнительного образования</t>
  </si>
  <si>
    <t>16 3 01 16310</t>
  </si>
  <si>
    <t>Итого</t>
  </si>
  <si>
    <t>к Решению Районного Собрания МР "Мещовский район"</t>
  </si>
  <si>
    <t>"О внесении изменений в Решение "О бюджете МР</t>
  </si>
  <si>
    <t>на 2020 год и на плановый перид 2021 и 2022 годов"</t>
  </si>
  <si>
    <t>Поправки (+,--)</t>
  </si>
  <si>
    <t>Муниципальная программа муниципального района "Мещовский район" "Развитие сельского хозяйства и рынков сельскохозяйственной продукции, сырья и продовольствия в МР "Мещовский район"</t>
  </si>
  <si>
    <t>Подпрограмма "Устойчивое развитие сельских территорий в МР "Мещовский район"</t>
  </si>
  <si>
    <t>Основное мероприятие "Улучшение жилищных условий граждан, проживающих в сельской местности, в том числе молодых семей и молодых специалистов"</t>
  </si>
  <si>
    <t>25 2 01 00000</t>
  </si>
  <si>
    <t>Приложение № 3</t>
  </si>
  <si>
    <t>ИЗМЕНЕНИЯ РАСПРЕДЕЛЕНИЯ БЮДЖЕТНЫХ АССИГНОВАНИЙ БЮДЖЕТА МУНИЦИПАЛЬНОГО РАЙОНА "МЕЩОВСКИЙ РАЙОН"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2020 ГОД</t>
  </si>
  <si>
    <t>30  апреля  2020 года  № 384</t>
  </si>
</sst>
</file>

<file path=xl/styles.xml><?xml version="1.0" encoding="utf-8"?>
<styleSheet xmlns="http://schemas.openxmlformats.org/spreadsheetml/2006/main">
  <fonts count="14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585858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2"/>
      <color rgb="FF00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3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wrapText="1"/>
    </xf>
    <xf numFmtId="0" fontId="1" fillId="0" borderId="1">
      <alignment horizontal="right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9" fontId="1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>
      <alignment horizontal="left"/>
      <protection locked="0"/>
    </xf>
    <xf numFmtId="0" fontId="5" fillId="4" borderId="5">
      <alignment horizontal="left"/>
      <protection locked="0"/>
    </xf>
    <xf numFmtId="0" fontId="5" fillId="4" borderId="6">
      <alignment horizontal="left"/>
      <protection locked="0"/>
    </xf>
    <xf numFmtId="0" fontId="5" fillId="4" borderId="4">
      <alignment horizontal="left"/>
      <protection locked="0"/>
    </xf>
  </cellStyleXfs>
  <cellXfs count="3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1" xfId="9" applyNumberFormat="1" applyProtection="1">
      <alignment horizontal="right"/>
    </xf>
    <xf numFmtId="0" fontId="1" fillId="0" borderId="3" xfId="11" applyNumberFormat="1" applyProtection="1"/>
    <xf numFmtId="0" fontId="1" fillId="0" borderId="2" xfId="12" applyNumberFormat="1" applyProtection="1">
      <alignment horizontal="center" vertical="center" shrinkToFit="1"/>
    </xf>
    <xf numFmtId="49" fontId="1" fillId="0" borderId="2" xfId="15" applyNumberFormat="1" applyProtection="1">
      <alignment horizontal="center" vertical="top" wrapText="1"/>
    </xf>
    <xf numFmtId="49" fontId="1" fillId="0" borderId="2" xfId="17" applyNumberFormat="1" applyProtection="1">
      <alignment horizontal="left" vertical="top" wrapText="1"/>
    </xf>
    <xf numFmtId="0" fontId="3" fillId="0" borderId="2" xfId="19" applyNumberFormat="1" applyProtection="1">
      <alignment horizontal="left"/>
    </xf>
    <xf numFmtId="0" fontId="1" fillId="0" borderId="4" xfId="21" applyNumberFormat="1" applyProtection="1"/>
    <xf numFmtId="0" fontId="1" fillId="0" borderId="2" xfId="12" applyNumberFormat="1" applyFill="1" applyProtection="1">
      <alignment horizontal="center" vertical="center" shrinkToFit="1"/>
    </xf>
    <xf numFmtId="4" fontId="1" fillId="0" borderId="2" xfId="18" applyNumberFormat="1" applyFill="1" applyProtection="1">
      <alignment horizontal="right" vertical="top" shrinkToFit="1"/>
    </xf>
    <xf numFmtId="4" fontId="3" fillId="0" borderId="2" xfId="20" applyNumberFormat="1" applyFill="1" applyProtection="1">
      <alignment horizontal="right" vertical="top" shrinkToFit="1"/>
    </xf>
    <xf numFmtId="0" fontId="1" fillId="0" borderId="4" xfId="21" applyNumberFormat="1" applyFill="1" applyProtection="1"/>
    <xf numFmtId="0" fontId="0" fillId="0" borderId="0" xfId="0" applyFill="1" applyProtection="1">
      <protection locked="0"/>
    </xf>
    <xf numFmtId="4" fontId="7" fillId="0" borderId="2" xfId="16" applyNumberFormat="1" applyFont="1" applyFill="1" applyProtection="1">
      <alignment horizontal="right" vertical="top" shrinkToFit="1"/>
    </xf>
    <xf numFmtId="4" fontId="8" fillId="0" borderId="2" xfId="16" applyNumberFormat="1" applyFont="1" applyFill="1" applyProtection="1">
      <alignment horizontal="right" vertical="top" shrinkToFit="1"/>
    </xf>
    <xf numFmtId="0" fontId="11" fillId="0" borderId="2" xfId="19" applyNumberFormat="1" applyFont="1" applyProtection="1">
      <alignment horizontal="left"/>
    </xf>
    <xf numFmtId="4" fontId="11" fillId="0" borderId="2" xfId="16" applyNumberFormat="1" applyFont="1" applyFill="1" applyAlignment="1" applyProtection="1">
      <alignment horizontal="right" shrinkToFit="1"/>
    </xf>
    <xf numFmtId="49" fontId="8" fillId="0" borderId="2" xfId="17" applyNumberFormat="1" applyFont="1" applyProtection="1">
      <alignment horizontal="left" vertical="top" wrapText="1"/>
    </xf>
    <xf numFmtId="49" fontId="8" fillId="0" borderId="2" xfId="15" applyNumberFormat="1" applyFont="1" applyProtection="1">
      <alignment horizontal="center" vertical="top" wrapText="1"/>
    </xf>
    <xf numFmtId="4" fontId="8" fillId="0" borderId="2" xfId="18" applyNumberFormat="1" applyFont="1" applyFill="1" applyProtection="1">
      <alignment horizontal="right" vertical="top" shrinkToFit="1"/>
    </xf>
    <xf numFmtId="0" fontId="8" fillId="0" borderId="3" xfId="11" applyNumberFormat="1" applyFont="1" applyProtection="1"/>
    <xf numFmtId="0" fontId="12" fillId="0" borderId="0" xfId="0" applyFont="1" applyProtection="1">
      <protection locked="0"/>
    </xf>
    <xf numFmtId="11" fontId="1" fillId="0" borderId="2" xfId="17" applyNumberFormat="1" applyProtection="1">
      <alignment horizontal="left" vertical="top" wrapText="1"/>
    </xf>
    <xf numFmtId="0" fontId="13" fillId="0" borderId="1" xfId="3" applyNumberFormat="1" applyFont="1" applyProtection="1">
      <alignment horizontal="center" wrapText="1"/>
    </xf>
    <xf numFmtId="0" fontId="13" fillId="0" borderId="1" xfId="3" applyFont="1">
      <alignment horizontal="center" wrapText="1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Alignment="1">
      <alignment horizontal="right"/>
    </xf>
    <xf numFmtId="0" fontId="9" fillId="0" borderId="1" xfId="0" applyFont="1" applyBorder="1" applyAlignment="1" applyProtection="1">
      <alignment horizontal="right"/>
      <protection locked="0"/>
    </xf>
    <xf numFmtId="0" fontId="10" fillId="0" borderId="1" xfId="1" applyNumberFormat="1" applyFont="1" applyAlignment="1" applyProtection="1">
      <alignment horizontal="right" vertical="top" wrapText="1"/>
    </xf>
    <xf numFmtId="0" fontId="1" fillId="0" borderId="1" xfId="8" applyNumberFormat="1" applyProtection="1">
      <alignment horizontal="right"/>
    </xf>
    <xf numFmtId="0" fontId="1" fillId="0" borderId="1" xfId="8">
      <alignment horizontal="right"/>
    </xf>
    <xf numFmtId="0" fontId="1" fillId="0" borderId="1" xfId="22" applyNumberFormat="1" applyProtection="1">
      <alignment horizontal="left" wrapText="1"/>
    </xf>
    <xf numFmtId="0" fontId="1" fillId="0" borderId="1" xfId="22">
      <alignment horizontal="left" wrapText="1"/>
    </xf>
    <xf numFmtId="0" fontId="3" fillId="0" borderId="2" xfId="10" applyNumberFormat="1" applyProtection="1">
      <alignment horizontal="center" vertical="center" wrapText="1"/>
    </xf>
    <xf numFmtId="0" fontId="3" fillId="0" borderId="2" xfId="10">
      <alignment horizontal="center" vertical="center" wrapText="1"/>
    </xf>
    <xf numFmtId="0" fontId="3" fillId="0" borderId="2" xfId="10" applyNumberFormat="1" applyFill="1" applyProtection="1">
      <alignment horizontal="center" vertical="center" wrapText="1"/>
    </xf>
    <xf numFmtId="0" fontId="3" fillId="0" borderId="2" xfId="10" applyFill="1">
      <alignment horizontal="center" vertical="center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1"/>
    <cellStyle name="xl23" xfId="3"/>
    <cellStyle name="xl24" xfId="5"/>
    <cellStyle name="xl25" xfId="6"/>
    <cellStyle name="xl26" xfId="8"/>
    <cellStyle name="xl27" xfId="29"/>
    <cellStyle name="xl28" xfId="10"/>
    <cellStyle name="xl29" xfId="12"/>
    <cellStyle name="xl30" xfId="30"/>
    <cellStyle name="xl31" xfId="13"/>
    <cellStyle name="xl32" xfId="17"/>
    <cellStyle name="xl33" xfId="31"/>
    <cellStyle name="xl34" xfId="19"/>
    <cellStyle name="xl35" xfId="21"/>
    <cellStyle name="xl36" xfId="22"/>
    <cellStyle name="xl37" xfId="14"/>
    <cellStyle name="xl38" xfId="15"/>
    <cellStyle name="xl39" xfId="16"/>
    <cellStyle name="xl40" xfId="18"/>
    <cellStyle name="xl41" xfId="20"/>
    <cellStyle name="xl42" xfId="2"/>
    <cellStyle name="xl43" xfId="4"/>
    <cellStyle name="xl44" xfId="7"/>
    <cellStyle name="xl45" xfId="9"/>
    <cellStyle name="xl46" xfId="1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6"/>
  <sheetViews>
    <sheetView tabSelected="1" zoomScaleNormal="100" zoomScaleSheetLayoutView="100" workbookViewId="0">
      <pane ySplit="10" topLeftCell="A11" activePane="bottomLeft" state="frozen"/>
      <selection pane="bottomLeft" activeCell="M6" sqref="M6"/>
    </sheetView>
  </sheetViews>
  <sheetFormatPr defaultRowHeight="15" outlineLevelRow="7"/>
  <cols>
    <col min="1" max="1" width="61.42578125" style="1" customWidth="1"/>
    <col min="2" max="2" width="9.28515625" style="1" customWidth="1"/>
    <col min="3" max="3" width="11.85546875" style="1" customWidth="1"/>
    <col min="4" max="4" width="10.28515625" style="1" customWidth="1"/>
    <col min="5" max="5" width="14.85546875" style="14" hidden="1" customWidth="1"/>
    <col min="6" max="6" width="14.7109375" style="14" hidden="1" customWidth="1"/>
    <col min="7" max="7" width="16.28515625" style="14" customWidth="1"/>
    <col min="8" max="8" width="1" style="1" customWidth="1"/>
    <col min="9" max="16384" width="9.140625" style="1"/>
  </cols>
  <sheetData>
    <row r="1" spans="1:8">
      <c r="B1" s="27" t="s">
        <v>230</v>
      </c>
      <c r="C1" s="28"/>
      <c r="D1" s="28"/>
      <c r="E1" s="28"/>
      <c r="F1" s="28"/>
      <c r="G1" s="28"/>
    </row>
    <row r="2" spans="1:8">
      <c r="A2" s="29" t="s">
        <v>222</v>
      </c>
      <c r="B2" s="29"/>
      <c r="C2" s="29"/>
      <c r="D2" s="29"/>
      <c r="E2" s="29"/>
      <c r="F2" s="29"/>
      <c r="G2" s="29"/>
    </row>
    <row r="3" spans="1:8">
      <c r="A3" s="29" t="s">
        <v>223</v>
      </c>
      <c r="B3" s="29"/>
      <c r="C3" s="29"/>
      <c r="D3" s="29"/>
      <c r="E3" s="29"/>
      <c r="F3" s="29"/>
      <c r="G3" s="29"/>
    </row>
    <row r="4" spans="1:8">
      <c r="A4" s="29" t="s">
        <v>224</v>
      </c>
      <c r="B4" s="29"/>
      <c r="C4" s="29"/>
      <c r="D4" s="29"/>
      <c r="E4" s="29"/>
      <c r="F4" s="29"/>
      <c r="G4" s="29"/>
    </row>
    <row r="5" spans="1:8" ht="14.25" customHeight="1">
      <c r="A5" s="30" t="s">
        <v>232</v>
      </c>
      <c r="B5" s="30"/>
      <c r="C5" s="30"/>
      <c r="D5" s="30"/>
      <c r="E5" s="30"/>
      <c r="F5" s="30"/>
      <c r="G5" s="30"/>
    </row>
    <row r="6" spans="1:8" ht="93.75" customHeight="1">
      <c r="A6" s="25" t="s">
        <v>231</v>
      </c>
      <c r="B6" s="26"/>
      <c r="C6" s="26"/>
      <c r="D6" s="26"/>
      <c r="E6" s="26"/>
      <c r="F6" s="26"/>
      <c r="G6" s="26"/>
    </row>
    <row r="7" spans="1:8" ht="18" customHeight="1">
      <c r="A7" s="31" t="s">
        <v>0</v>
      </c>
      <c r="B7" s="32"/>
      <c r="C7" s="32"/>
      <c r="D7" s="32"/>
      <c r="E7" s="32"/>
      <c r="F7" s="32"/>
      <c r="G7" s="32"/>
      <c r="H7" s="3"/>
    </row>
    <row r="8" spans="1:8" ht="18" customHeight="1">
      <c r="A8" s="35" t="s">
        <v>1</v>
      </c>
      <c r="B8" s="35" t="s">
        <v>2</v>
      </c>
      <c r="C8" s="35" t="s">
        <v>3</v>
      </c>
      <c r="D8" s="35" t="s">
        <v>4</v>
      </c>
      <c r="E8" s="37" t="s">
        <v>5</v>
      </c>
      <c r="F8" s="37" t="s">
        <v>6</v>
      </c>
      <c r="G8" s="37" t="s">
        <v>225</v>
      </c>
      <c r="H8" s="4"/>
    </row>
    <row r="9" spans="1:8" ht="18" customHeight="1">
      <c r="A9" s="36"/>
      <c r="B9" s="36"/>
      <c r="C9" s="36"/>
      <c r="D9" s="36"/>
      <c r="E9" s="38"/>
      <c r="F9" s="38"/>
      <c r="G9" s="38"/>
      <c r="H9" s="4"/>
    </row>
    <row r="10" spans="1:8" ht="18" customHeight="1">
      <c r="A10" s="5">
        <v>1</v>
      </c>
      <c r="B10" s="5">
        <v>2</v>
      </c>
      <c r="C10" s="5">
        <v>3</v>
      </c>
      <c r="D10" s="5">
        <v>4</v>
      </c>
      <c r="E10" s="10">
        <v>6</v>
      </c>
      <c r="F10" s="10">
        <v>7</v>
      </c>
      <c r="G10" s="10">
        <v>5</v>
      </c>
      <c r="H10" s="4"/>
    </row>
    <row r="11" spans="1:8" s="23" customFormat="1" ht="18" customHeight="1" outlineLevel="1">
      <c r="A11" s="19" t="s">
        <v>7</v>
      </c>
      <c r="B11" s="20" t="s">
        <v>8</v>
      </c>
      <c r="C11" s="20"/>
      <c r="D11" s="20"/>
      <c r="E11" s="21">
        <v>44386982</v>
      </c>
      <c r="F11" s="21">
        <v>45997069.200000003</v>
      </c>
      <c r="G11" s="16">
        <f>F11-E11</f>
        <v>1610087.200000003</v>
      </c>
      <c r="H11" s="22"/>
    </row>
    <row r="12" spans="1:8" ht="18" customHeight="1" outlineLevel="2">
      <c r="A12" s="7" t="s">
        <v>13</v>
      </c>
      <c r="B12" s="6" t="s">
        <v>14</v>
      </c>
      <c r="C12" s="6"/>
      <c r="D12" s="6"/>
      <c r="E12" s="11">
        <v>39706124</v>
      </c>
      <c r="F12" s="11">
        <v>40299836</v>
      </c>
      <c r="G12" s="15">
        <f t="shared" ref="G12:G34" si="0">F12-E12</f>
        <v>593712</v>
      </c>
      <c r="H12" s="4"/>
    </row>
    <row r="13" spans="1:8" ht="38.25" outlineLevel="3">
      <c r="A13" s="7" t="s">
        <v>15</v>
      </c>
      <c r="B13" s="6" t="s">
        <v>14</v>
      </c>
      <c r="C13" s="6" t="s">
        <v>16</v>
      </c>
      <c r="D13" s="6"/>
      <c r="E13" s="11">
        <v>39706124</v>
      </c>
      <c r="F13" s="11">
        <v>40299836</v>
      </c>
      <c r="G13" s="15">
        <f t="shared" si="0"/>
        <v>593712</v>
      </c>
      <c r="H13" s="4"/>
    </row>
    <row r="14" spans="1:8" ht="25.5" outlineLevel="6">
      <c r="A14" s="7" t="s">
        <v>23</v>
      </c>
      <c r="B14" s="6" t="s">
        <v>14</v>
      </c>
      <c r="C14" s="6" t="s">
        <v>24</v>
      </c>
      <c r="D14" s="6"/>
      <c r="E14" s="11">
        <v>0</v>
      </c>
      <c r="F14" s="11">
        <v>593712</v>
      </c>
      <c r="G14" s="15">
        <f t="shared" si="0"/>
        <v>593712</v>
      </c>
      <c r="H14" s="4"/>
    </row>
    <row r="15" spans="1:8" ht="51" outlineLevel="7">
      <c r="A15" s="7" t="s">
        <v>9</v>
      </c>
      <c r="B15" s="6" t="s">
        <v>14</v>
      </c>
      <c r="C15" s="6" t="s">
        <v>24</v>
      </c>
      <c r="D15" s="6" t="s">
        <v>10</v>
      </c>
      <c r="E15" s="11">
        <v>0</v>
      </c>
      <c r="F15" s="11">
        <v>593712</v>
      </c>
      <c r="G15" s="15">
        <f t="shared" si="0"/>
        <v>593712</v>
      </c>
      <c r="H15" s="4"/>
    </row>
    <row r="16" spans="1:8" ht="25.5" outlineLevel="7">
      <c r="A16" s="7" t="s">
        <v>11</v>
      </c>
      <c r="B16" s="6" t="s">
        <v>14</v>
      </c>
      <c r="C16" s="6" t="s">
        <v>24</v>
      </c>
      <c r="D16" s="6" t="s">
        <v>12</v>
      </c>
      <c r="E16" s="11">
        <v>0</v>
      </c>
      <c r="F16" s="11">
        <v>593712</v>
      </c>
      <c r="G16" s="15">
        <f t="shared" si="0"/>
        <v>593712</v>
      </c>
      <c r="H16" s="4"/>
    </row>
    <row r="17" spans="1:8" outlineLevel="2">
      <c r="A17" s="7" t="s">
        <v>25</v>
      </c>
      <c r="B17" s="6" t="s">
        <v>26</v>
      </c>
      <c r="C17" s="6"/>
      <c r="D17" s="6"/>
      <c r="E17" s="11">
        <v>2171243</v>
      </c>
      <c r="F17" s="11">
        <v>3235243</v>
      </c>
      <c r="G17" s="15">
        <f t="shared" si="0"/>
        <v>1064000</v>
      </c>
      <c r="H17" s="4"/>
    </row>
    <row r="18" spans="1:8" outlineLevel="3">
      <c r="A18" s="7" t="s">
        <v>27</v>
      </c>
      <c r="B18" s="6" t="s">
        <v>26</v>
      </c>
      <c r="C18" s="6" t="s">
        <v>28</v>
      </c>
      <c r="D18" s="6"/>
      <c r="E18" s="11">
        <v>2171243</v>
      </c>
      <c r="F18" s="11">
        <v>3235243</v>
      </c>
      <c r="G18" s="15">
        <f t="shared" si="0"/>
        <v>1064000</v>
      </c>
      <c r="H18" s="4"/>
    </row>
    <row r="19" spans="1:8" ht="38.25" outlineLevel="5">
      <c r="A19" s="7" t="s">
        <v>31</v>
      </c>
      <c r="B19" s="6" t="s">
        <v>26</v>
      </c>
      <c r="C19" s="6" t="s">
        <v>32</v>
      </c>
      <c r="D19" s="6"/>
      <c r="E19" s="11">
        <v>0</v>
      </c>
      <c r="F19" s="11">
        <v>1064000</v>
      </c>
      <c r="G19" s="15">
        <f t="shared" si="0"/>
        <v>1064000</v>
      </c>
      <c r="H19" s="4"/>
    </row>
    <row r="20" spans="1:8" ht="25.5" outlineLevel="6">
      <c r="A20" s="7" t="s">
        <v>33</v>
      </c>
      <c r="B20" s="6" t="s">
        <v>26</v>
      </c>
      <c r="C20" s="6" t="s">
        <v>34</v>
      </c>
      <c r="D20" s="6"/>
      <c r="E20" s="11">
        <v>0</v>
      </c>
      <c r="F20" s="11">
        <v>1064000</v>
      </c>
      <c r="G20" s="15">
        <f t="shared" si="0"/>
        <v>1064000</v>
      </c>
      <c r="H20" s="4"/>
    </row>
    <row r="21" spans="1:8" outlineLevel="7">
      <c r="A21" s="7" t="s">
        <v>21</v>
      </c>
      <c r="B21" s="6" t="s">
        <v>26</v>
      </c>
      <c r="C21" s="6" t="s">
        <v>34</v>
      </c>
      <c r="D21" s="6" t="s">
        <v>22</v>
      </c>
      <c r="E21" s="11">
        <v>0</v>
      </c>
      <c r="F21" s="11">
        <v>1064000</v>
      </c>
      <c r="G21" s="15">
        <f t="shared" si="0"/>
        <v>1064000</v>
      </c>
      <c r="H21" s="4"/>
    </row>
    <row r="22" spans="1:8" outlineLevel="7">
      <c r="A22" s="7" t="s">
        <v>29</v>
      </c>
      <c r="B22" s="6" t="s">
        <v>26</v>
      </c>
      <c r="C22" s="6" t="s">
        <v>34</v>
      </c>
      <c r="D22" s="6" t="s">
        <v>30</v>
      </c>
      <c r="E22" s="11">
        <v>0</v>
      </c>
      <c r="F22" s="11">
        <v>1064000</v>
      </c>
      <c r="G22" s="15">
        <f t="shared" si="0"/>
        <v>1064000</v>
      </c>
      <c r="H22" s="4"/>
    </row>
    <row r="23" spans="1:8" outlineLevel="2">
      <c r="A23" s="7" t="s">
        <v>35</v>
      </c>
      <c r="B23" s="6" t="s">
        <v>36</v>
      </c>
      <c r="C23" s="6"/>
      <c r="D23" s="6"/>
      <c r="E23" s="11">
        <v>500000</v>
      </c>
      <c r="F23" s="11">
        <v>378275.2</v>
      </c>
      <c r="G23" s="15">
        <f t="shared" si="0"/>
        <v>-121724.79999999999</v>
      </c>
      <c r="H23" s="4"/>
    </row>
    <row r="24" spans="1:8" ht="38.25" outlineLevel="3">
      <c r="A24" s="7" t="s">
        <v>15</v>
      </c>
      <c r="B24" s="6" t="s">
        <v>36</v>
      </c>
      <c r="C24" s="6" t="s">
        <v>16</v>
      </c>
      <c r="D24" s="6"/>
      <c r="E24" s="11">
        <v>500000</v>
      </c>
      <c r="F24" s="11">
        <v>378275.2</v>
      </c>
      <c r="G24" s="15">
        <f t="shared" si="0"/>
        <v>-121724.79999999999</v>
      </c>
      <c r="H24" s="4"/>
    </row>
    <row r="25" spans="1:8" outlineLevel="5">
      <c r="A25" s="7" t="s">
        <v>37</v>
      </c>
      <c r="B25" s="6" t="s">
        <v>36</v>
      </c>
      <c r="C25" s="6" t="s">
        <v>38</v>
      </c>
      <c r="D25" s="6"/>
      <c r="E25" s="11">
        <v>500000</v>
      </c>
      <c r="F25" s="11">
        <v>378275.2</v>
      </c>
      <c r="G25" s="15">
        <f t="shared" si="0"/>
        <v>-121724.79999999999</v>
      </c>
      <c r="H25" s="4"/>
    </row>
    <row r="26" spans="1:8" outlineLevel="6">
      <c r="A26" s="7" t="s">
        <v>39</v>
      </c>
      <c r="B26" s="6" t="s">
        <v>36</v>
      </c>
      <c r="C26" s="6" t="s">
        <v>40</v>
      </c>
      <c r="D26" s="6"/>
      <c r="E26" s="11">
        <v>500000</v>
      </c>
      <c r="F26" s="11">
        <v>378275.2</v>
      </c>
      <c r="G26" s="15">
        <f t="shared" si="0"/>
        <v>-121724.79999999999</v>
      </c>
      <c r="H26" s="4"/>
    </row>
    <row r="27" spans="1:8" outlineLevel="7">
      <c r="A27" s="7" t="s">
        <v>21</v>
      </c>
      <c r="B27" s="6" t="s">
        <v>36</v>
      </c>
      <c r="C27" s="6" t="s">
        <v>40</v>
      </c>
      <c r="D27" s="6" t="s">
        <v>22</v>
      </c>
      <c r="E27" s="11">
        <v>500000</v>
      </c>
      <c r="F27" s="11">
        <v>378275.2</v>
      </c>
      <c r="G27" s="15">
        <f t="shared" si="0"/>
        <v>-121724.79999999999</v>
      </c>
      <c r="H27" s="4"/>
    </row>
    <row r="28" spans="1:8" outlineLevel="7">
      <c r="A28" s="7" t="s">
        <v>41</v>
      </c>
      <c r="B28" s="6" t="s">
        <v>36</v>
      </c>
      <c r="C28" s="6" t="s">
        <v>40</v>
      </c>
      <c r="D28" s="6" t="s">
        <v>42</v>
      </c>
      <c r="E28" s="11">
        <v>500000</v>
      </c>
      <c r="F28" s="11">
        <v>378275.2</v>
      </c>
      <c r="G28" s="15">
        <f t="shared" si="0"/>
        <v>-121724.79999999999</v>
      </c>
      <c r="H28" s="4"/>
    </row>
    <row r="29" spans="1:8" outlineLevel="2">
      <c r="A29" s="7" t="s">
        <v>43</v>
      </c>
      <c r="B29" s="6" t="s">
        <v>44</v>
      </c>
      <c r="C29" s="6"/>
      <c r="D29" s="6"/>
      <c r="E29" s="11">
        <v>755389</v>
      </c>
      <c r="F29" s="11">
        <v>829489</v>
      </c>
      <c r="G29" s="15">
        <f t="shared" si="0"/>
        <v>74100</v>
      </c>
      <c r="H29" s="4"/>
    </row>
    <row r="30" spans="1:8" ht="38.25" outlineLevel="3">
      <c r="A30" s="7" t="s">
        <v>15</v>
      </c>
      <c r="B30" s="6" t="s">
        <v>44</v>
      </c>
      <c r="C30" s="6" t="s">
        <v>16</v>
      </c>
      <c r="D30" s="6"/>
      <c r="E30" s="11">
        <v>755389</v>
      </c>
      <c r="F30" s="11">
        <v>829489</v>
      </c>
      <c r="G30" s="15">
        <f t="shared" si="0"/>
        <v>74100</v>
      </c>
      <c r="H30" s="4"/>
    </row>
    <row r="31" spans="1:8" outlineLevel="5">
      <c r="A31" s="7" t="s">
        <v>37</v>
      </c>
      <c r="B31" s="6" t="s">
        <v>44</v>
      </c>
      <c r="C31" s="6" t="s">
        <v>38</v>
      </c>
      <c r="D31" s="6"/>
      <c r="E31" s="11">
        <v>0</v>
      </c>
      <c r="F31" s="11">
        <v>74100</v>
      </c>
      <c r="G31" s="15">
        <f t="shared" si="0"/>
        <v>74100</v>
      </c>
      <c r="H31" s="4"/>
    </row>
    <row r="32" spans="1:8" outlineLevel="6">
      <c r="A32" s="7" t="s">
        <v>39</v>
      </c>
      <c r="B32" s="6" t="s">
        <v>44</v>
      </c>
      <c r="C32" s="6" t="s">
        <v>40</v>
      </c>
      <c r="D32" s="6"/>
      <c r="E32" s="11">
        <v>0</v>
      </c>
      <c r="F32" s="11">
        <v>74100</v>
      </c>
      <c r="G32" s="15">
        <f t="shared" si="0"/>
        <v>74100</v>
      </c>
      <c r="H32" s="4"/>
    </row>
    <row r="33" spans="1:8" ht="25.5" outlineLevel="7">
      <c r="A33" s="7" t="s">
        <v>17</v>
      </c>
      <c r="B33" s="6" t="s">
        <v>44</v>
      </c>
      <c r="C33" s="6" t="s">
        <v>40</v>
      </c>
      <c r="D33" s="6" t="s">
        <v>18</v>
      </c>
      <c r="E33" s="11">
        <v>0</v>
      </c>
      <c r="F33" s="11">
        <v>74100</v>
      </c>
      <c r="G33" s="15">
        <f t="shared" si="0"/>
        <v>74100</v>
      </c>
      <c r="H33" s="4"/>
    </row>
    <row r="34" spans="1:8" ht="25.5" outlineLevel="7">
      <c r="A34" s="7" t="s">
        <v>19</v>
      </c>
      <c r="B34" s="6" t="s">
        <v>44</v>
      </c>
      <c r="C34" s="6" t="s">
        <v>40</v>
      </c>
      <c r="D34" s="6" t="s">
        <v>20</v>
      </c>
      <c r="E34" s="11">
        <v>0</v>
      </c>
      <c r="F34" s="11">
        <v>74100</v>
      </c>
      <c r="G34" s="15">
        <f t="shared" si="0"/>
        <v>74100</v>
      </c>
      <c r="H34" s="4"/>
    </row>
    <row r="35" spans="1:8" s="23" customFormat="1" ht="25.5" outlineLevel="1">
      <c r="A35" s="19" t="s">
        <v>47</v>
      </c>
      <c r="B35" s="20" t="s">
        <v>48</v>
      </c>
      <c r="C35" s="20"/>
      <c r="D35" s="20"/>
      <c r="E35" s="21">
        <v>6219195</v>
      </c>
      <c r="F35" s="21">
        <v>6221479.7999999998</v>
      </c>
      <c r="G35" s="16">
        <f t="shared" ref="G35:G49" si="1">F35-E35</f>
        <v>2284.7999999998137</v>
      </c>
      <c r="H35" s="22"/>
    </row>
    <row r="36" spans="1:8" ht="51" outlineLevel="7">
      <c r="A36" s="7" t="s">
        <v>9</v>
      </c>
      <c r="B36" s="6" t="s">
        <v>49</v>
      </c>
      <c r="C36" s="6" t="s">
        <v>50</v>
      </c>
      <c r="D36" s="6" t="s">
        <v>10</v>
      </c>
      <c r="E36" s="11">
        <v>524653</v>
      </c>
      <c r="F36" s="11">
        <v>858873</v>
      </c>
      <c r="G36" s="15">
        <f t="shared" si="1"/>
        <v>334220</v>
      </c>
      <c r="H36" s="4"/>
    </row>
    <row r="37" spans="1:8" ht="25.5" outlineLevel="7">
      <c r="A37" s="7" t="s">
        <v>11</v>
      </c>
      <c r="B37" s="6" t="s">
        <v>49</v>
      </c>
      <c r="C37" s="6" t="s">
        <v>50</v>
      </c>
      <c r="D37" s="6" t="s">
        <v>12</v>
      </c>
      <c r="E37" s="11">
        <v>524653</v>
      </c>
      <c r="F37" s="11">
        <v>858873</v>
      </c>
      <c r="G37" s="15">
        <f t="shared" si="1"/>
        <v>334220</v>
      </c>
      <c r="H37" s="4"/>
    </row>
    <row r="38" spans="1:8" ht="25.5" outlineLevel="7">
      <c r="A38" s="7" t="s">
        <v>17</v>
      </c>
      <c r="B38" s="6" t="s">
        <v>49</v>
      </c>
      <c r="C38" s="6" t="s">
        <v>50</v>
      </c>
      <c r="D38" s="6" t="s">
        <v>18</v>
      </c>
      <c r="E38" s="11">
        <v>355261</v>
      </c>
      <c r="F38" s="11">
        <v>21041</v>
      </c>
      <c r="G38" s="15">
        <f t="shared" si="1"/>
        <v>-334220</v>
      </c>
      <c r="H38" s="4"/>
    </row>
    <row r="39" spans="1:8" ht="25.5" outlineLevel="7">
      <c r="A39" s="7" t="s">
        <v>19</v>
      </c>
      <c r="B39" s="6" t="s">
        <v>49</v>
      </c>
      <c r="C39" s="6" t="s">
        <v>50</v>
      </c>
      <c r="D39" s="6" t="s">
        <v>20</v>
      </c>
      <c r="E39" s="11">
        <v>355261</v>
      </c>
      <c r="F39" s="11">
        <v>21041</v>
      </c>
      <c r="G39" s="15">
        <f t="shared" si="1"/>
        <v>-334220</v>
      </c>
      <c r="H39" s="4"/>
    </row>
    <row r="40" spans="1:8" ht="25.5" outlineLevel="2">
      <c r="A40" s="7" t="s">
        <v>51</v>
      </c>
      <c r="B40" s="6" t="s">
        <v>52</v>
      </c>
      <c r="C40" s="6"/>
      <c r="D40" s="6"/>
      <c r="E40" s="11">
        <v>5169281</v>
      </c>
      <c r="F40" s="11">
        <v>5171565.8</v>
      </c>
      <c r="G40" s="15">
        <f t="shared" si="1"/>
        <v>2284.7999999998137</v>
      </c>
      <c r="H40" s="4"/>
    </row>
    <row r="41" spans="1:8" ht="51" outlineLevel="7">
      <c r="A41" s="7" t="s">
        <v>9</v>
      </c>
      <c r="B41" s="6" t="s">
        <v>52</v>
      </c>
      <c r="C41" s="6" t="s">
        <v>53</v>
      </c>
      <c r="D41" s="6" t="s">
        <v>10</v>
      </c>
      <c r="E41" s="11">
        <v>3667068</v>
      </c>
      <c r="F41" s="11">
        <v>3670212</v>
      </c>
      <c r="G41" s="15">
        <f t="shared" si="1"/>
        <v>3144</v>
      </c>
      <c r="H41" s="4"/>
    </row>
    <row r="42" spans="1:8" outlineLevel="7">
      <c r="A42" s="7" t="s">
        <v>54</v>
      </c>
      <c r="B42" s="6" t="s">
        <v>52</v>
      </c>
      <c r="C42" s="6" t="s">
        <v>53</v>
      </c>
      <c r="D42" s="6" t="s">
        <v>55</v>
      </c>
      <c r="E42" s="11">
        <v>3667068</v>
      </c>
      <c r="F42" s="11">
        <v>3670212</v>
      </c>
      <c r="G42" s="15">
        <f t="shared" si="1"/>
        <v>3144</v>
      </c>
      <c r="H42" s="4"/>
    </row>
    <row r="43" spans="1:8" ht="25.5" outlineLevel="7">
      <c r="A43" s="7" t="s">
        <v>17</v>
      </c>
      <c r="B43" s="6" t="s">
        <v>52</v>
      </c>
      <c r="C43" s="6" t="s">
        <v>53</v>
      </c>
      <c r="D43" s="6" t="s">
        <v>18</v>
      </c>
      <c r="E43" s="11">
        <v>1044213</v>
      </c>
      <c r="F43" s="11">
        <v>1041069</v>
      </c>
      <c r="G43" s="15">
        <f t="shared" si="1"/>
        <v>-3144</v>
      </c>
      <c r="H43" s="4"/>
    </row>
    <row r="44" spans="1:8" ht="25.5" outlineLevel="7">
      <c r="A44" s="7" t="s">
        <v>19</v>
      </c>
      <c r="B44" s="6" t="s">
        <v>52</v>
      </c>
      <c r="C44" s="6" t="s">
        <v>53</v>
      </c>
      <c r="D44" s="6" t="s">
        <v>20</v>
      </c>
      <c r="E44" s="11">
        <v>1044213</v>
      </c>
      <c r="F44" s="11">
        <v>1041069</v>
      </c>
      <c r="G44" s="15">
        <f t="shared" si="1"/>
        <v>-3144</v>
      </c>
      <c r="H44" s="4"/>
    </row>
    <row r="45" spans="1:8" ht="38.25" outlineLevel="3">
      <c r="A45" s="7" t="s">
        <v>15</v>
      </c>
      <c r="B45" s="6" t="s">
        <v>52</v>
      </c>
      <c r="C45" s="6" t="s">
        <v>16</v>
      </c>
      <c r="D45" s="6"/>
      <c r="E45" s="11">
        <v>0</v>
      </c>
      <c r="F45" s="11">
        <v>2284.8000000000002</v>
      </c>
      <c r="G45" s="15">
        <f t="shared" si="1"/>
        <v>2284.8000000000002</v>
      </c>
      <c r="H45" s="4"/>
    </row>
    <row r="46" spans="1:8" outlineLevel="5">
      <c r="A46" s="7" t="s">
        <v>37</v>
      </c>
      <c r="B46" s="6" t="s">
        <v>52</v>
      </c>
      <c r="C46" s="6" t="s">
        <v>38</v>
      </c>
      <c r="D46" s="6"/>
      <c r="E46" s="11">
        <v>0</v>
      </c>
      <c r="F46" s="11">
        <v>2284.8000000000002</v>
      </c>
      <c r="G46" s="15">
        <f t="shared" si="1"/>
        <v>2284.8000000000002</v>
      </c>
      <c r="H46" s="4"/>
    </row>
    <row r="47" spans="1:8" outlineLevel="6">
      <c r="A47" s="7" t="s">
        <v>39</v>
      </c>
      <c r="B47" s="6" t="s">
        <v>52</v>
      </c>
      <c r="C47" s="6" t="s">
        <v>40</v>
      </c>
      <c r="D47" s="6"/>
      <c r="E47" s="11">
        <v>0</v>
      </c>
      <c r="F47" s="11">
        <v>2284.8000000000002</v>
      </c>
      <c r="G47" s="15">
        <f t="shared" si="1"/>
        <v>2284.8000000000002</v>
      </c>
      <c r="H47" s="4"/>
    </row>
    <row r="48" spans="1:8" ht="25.5" outlineLevel="7">
      <c r="A48" s="7" t="s">
        <v>17</v>
      </c>
      <c r="B48" s="6" t="s">
        <v>52</v>
      </c>
      <c r="C48" s="6" t="s">
        <v>40</v>
      </c>
      <c r="D48" s="6" t="s">
        <v>18</v>
      </c>
      <c r="E48" s="11">
        <v>0</v>
      </c>
      <c r="F48" s="11">
        <v>2284.8000000000002</v>
      </c>
      <c r="G48" s="15">
        <f t="shared" si="1"/>
        <v>2284.8000000000002</v>
      </c>
      <c r="H48" s="4"/>
    </row>
    <row r="49" spans="1:8" ht="25.5" outlineLevel="7">
      <c r="A49" s="7" t="s">
        <v>19</v>
      </c>
      <c r="B49" s="6" t="s">
        <v>52</v>
      </c>
      <c r="C49" s="6" t="s">
        <v>40</v>
      </c>
      <c r="D49" s="6" t="s">
        <v>20</v>
      </c>
      <c r="E49" s="11">
        <v>0</v>
      </c>
      <c r="F49" s="11">
        <v>2284.8000000000002</v>
      </c>
      <c r="G49" s="15">
        <f t="shared" si="1"/>
        <v>2284.8000000000002</v>
      </c>
      <c r="H49" s="4"/>
    </row>
    <row r="50" spans="1:8" s="23" customFormat="1" outlineLevel="1">
      <c r="A50" s="19" t="s">
        <v>60</v>
      </c>
      <c r="B50" s="20" t="s">
        <v>61</v>
      </c>
      <c r="C50" s="20"/>
      <c r="D50" s="20"/>
      <c r="E50" s="21">
        <v>214947667.90000001</v>
      </c>
      <c r="F50" s="21">
        <v>173510910.90000001</v>
      </c>
      <c r="G50" s="16">
        <f>G51+G68</f>
        <v>-41415012</v>
      </c>
      <c r="H50" s="22"/>
    </row>
    <row r="51" spans="1:8" outlineLevel="2">
      <c r="A51" s="7" t="s">
        <v>68</v>
      </c>
      <c r="B51" s="6" t="s">
        <v>69</v>
      </c>
      <c r="C51" s="6"/>
      <c r="D51" s="6"/>
      <c r="E51" s="11">
        <v>207355704</v>
      </c>
      <c r="F51" s="11">
        <v>165893947</v>
      </c>
      <c r="G51" s="15">
        <f>G52</f>
        <v>-41440012</v>
      </c>
      <c r="H51" s="4"/>
    </row>
    <row r="52" spans="1:8" ht="25.5" outlineLevel="3">
      <c r="A52" s="7" t="s">
        <v>70</v>
      </c>
      <c r="B52" s="6" t="s">
        <v>69</v>
      </c>
      <c r="C52" s="6" t="s">
        <v>71</v>
      </c>
      <c r="D52" s="6"/>
      <c r="E52" s="11">
        <v>207355704</v>
      </c>
      <c r="F52" s="11">
        <v>165893947</v>
      </c>
      <c r="G52" s="15">
        <f>G53</f>
        <v>-41440012</v>
      </c>
      <c r="H52" s="4"/>
    </row>
    <row r="53" spans="1:8" ht="25.5" outlineLevel="4">
      <c r="A53" s="7" t="s">
        <v>72</v>
      </c>
      <c r="B53" s="6" t="s">
        <v>69</v>
      </c>
      <c r="C53" s="6" t="s">
        <v>73</v>
      </c>
      <c r="D53" s="6"/>
      <c r="E53" s="11">
        <v>207190704</v>
      </c>
      <c r="F53" s="11">
        <v>165750692</v>
      </c>
      <c r="G53" s="15">
        <f t="shared" ref="G53:G68" si="2">F53-E53</f>
        <v>-41440012</v>
      </c>
      <c r="H53" s="4"/>
    </row>
    <row r="54" spans="1:8" ht="38.25" outlineLevel="5">
      <c r="A54" s="7" t="s">
        <v>74</v>
      </c>
      <c r="B54" s="6" t="s">
        <v>69</v>
      </c>
      <c r="C54" s="6" t="s">
        <v>75</v>
      </c>
      <c r="D54" s="6"/>
      <c r="E54" s="11">
        <v>6766473</v>
      </c>
      <c r="F54" s="11">
        <v>10070872.060000001</v>
      </c>
      <c r="G54" s="15">
        <f t="shared" si="2"/>
        <v>3304399.0600000005</v>
      </c>
      <c r="H54" s="4"/>
    </row>
    <row r="55" spans="1:8" ht="27" customHeight="1" outlineLevel="6">
      <c r="A55" s="7" t="s">
        <v>76</v>
      </c>
      <c r="B55" s="6" t="s">
        <v>69</v>
      </c>
      <c r="C55" s="6" t="s">
        <v>77</v>
      </c>
      <c r="D55" s="6"/>
      <c r="E55" s="11">
        <v>6766473</v>
      </c>
      <c r="F55" s="11">
        <v>10070872.060000001</v>
      </c>
      <c r="G55" s="15">
        <f t="shared" si="2"/>
        <v>3304399.0600000005</v>
      </c>
      <c r="H55" s="4"/>
    </row>
    <row r="56" spans="1:8" ht="25.5" outlineLevel="7">
      <c r="A56" s="7" t="s">
        <v>17</v>
      </c>
      <c r="B56" s="6" t="s">
        <v>69</v>
      </c>
      <c r="C56" s="6" t="s">
        <v>77</v>
      </c>
      <c r="D56" s="6" t="s">
        <v>18</v>
      </c>
      <c r="E56" s="11">
        <v>5258348</v>
      </c>
      <c r="F56" s="11">
        <v>8562747.0600000005</v>
      </c>
      <c r="G56" s="15">
        <f t="shared" si="2"/>
        <v>3304399.0600000005</v>
      </c>
      <c r="H56" s="4"/>
    </row>
    <row r="57" spans="1:8" ht="25.5" outlineLevel="7">
      <c r="A57" s="7" t="s">
        <v>19</v>
      </c>
      <c r="B57" s="6" t="s">
        <v>69</v>
      </c>
      <c r="C57" s="6" t="s">
        <v>77</v>
      </c>
      <c r="D57" s="6" t="s">
        <v>20</v>
      </c>
      <c r="E57" s="11">
        <v>5258348</v>
      </c>
      <c r="F57" s="11">
        <v>8562747.0600000005</v>
      </c>
      <c r="G57" s="15">
        <f t="shared" si="2"/>
        <v>3304399.0600000005</v>
      </c>
      <c r="H57" s="4"/>
    </row>
    <row r="58" spans="1:8" ht="38.25" outlineLevel="5">
      <c r="A58" s="7" t="s">
        <v>80</v>
      </c>
      <c r="B58" s="6" t="s">
        <v>69</v>
      </c>
      <c r="C58" s="6" t="s">
        <v>81</v>
      </c>
      <c r="D58" s="6"/>
      <c r="E58" s="11">
        <v>11424231</v>
      </c>
      <c r="F58" s="11">
        <v>20605176.940000001</v>
      </c>
      <c r="G58" s="15">
        <f t="shared" si="2"/>
        <v>9180945.9400000013</v>
      </c>
      <c r="H58" s="4"/>
    </row>
    <row r="59" spans="1:8" ht="38.25" outlineLevel="6">
      <c r="A59" s="7" t="s">
        <v>82</v>
      </c>
      <c r="B59" s="6" t="s">
        <v>69</v>
      </c>
      <c r="C59" s="6" t="s">
        <v>83</v>
      </c>
      <c r="D59" s="6"/>
      <c r="E59" s="11">
        <v>5108441</v>
      </c>
      <c r="F59" s="11">
        <v>14289386.939999999</v>
      </c>
      <c r="G59" s="15">
        <f t="shared" si="2"/>
        <v>9180945.9399999995</v>
      </c>
      <c r="H59" s="4"/>
    </row>
    <row r="60" spans="1:8" ht="25.5" outlineLevel="7">
      <c r="A60" s="7" t="s">
        <v>17</v>
      </c>
      <c r="B60" s="6" t="s">
        <v>69</v>
      </c>
      <c r="C60" s="6" t="s">
        <v>83</v>
      </c>
      <c r="D60" s="6" t="s">
        <v>18</v>
      </c>
      <c r="E60" s="11">
        <v>5108441</v>
      </c>
      <c r="F60" s="11">
        <v>2882548.94</v>
      </c>
      <c r="G60" s="15">
        <f t="shared" si="2"/>
        <v>-2225892.06</v>
      </c>
      <c r="H60" s="4"/>
    </row>
    <row r="61" spans="1:8" ht="25.5" outlineLevel="7">
      <c r="A61" s="7" t="s">
        <v>19</v>
      </c>
      <c r="B61" s="6" t="s">
        <v>69</v>
      </c>
      <c r="C61" s="6" t="s">
        <v>83</v>
      </c>
      <c r="D61" s="6" t="s">
        <v>20</v>
      </c>
      <c r="E61" s="11">
        <v>5108441</v>
      </c>
      <c r="F61" s="11">
        <v>2882548.94</v>
      </c>
      <c r="G61" s="15">
        <f t="shared" si="2"/>
        <v>-2225892.06</v>
      </c>
      <c r="H61" s="4"/>
    </row>
    <row r="62" spans="1:8" outlineLevel="7">
      <c r="A62" s="7" t="s">
        <v>45</v>
      </c>
      <c r="B62" s="6" t="s">
        <v>69</v>
      </c>
      <c r="C62" s="6" t="s">
        <v>83</v>
      </c>
      <c r="D62" s="6" t="s">
        <v>46</v>
      </c>
      <c r="E62" s="11">
        <v>0</v>
      </c>
      <c r="F62" s="11">
        <v>11406838</v>
      </c>
      <c r="G62" s="15">
        <f t="shared" si="2"/>
        <v>11406838</v>
      </c>
      <c r="H62" s="4"/>
    </row>
    <row r="63" spans="1:8" outlineLevel="7">
      <c r="A63" s="7" t="s">
        <v>78</v>
      </c>
      <c r="B63" s="6" t="s">
        <v>69</v>
      </c>
      <c r="C63" s="6" t="s">
        <v>83</v>
      </c>
      <c r="D63" s="6" t="s">
        <v>79</v>
      </c>
      <c r="E63" s="11">
        <v>0</v>
      </c>
      <c r="F63" s="11">
        <v>11406838</v>
      </c>
      <c r="G63" s="15">
        <f t="shared" si="2"/>
        <v>11406838</v>
      </c>
      <c r="H63" s="4"/>
    </row>
    <row r="64" spans="1:8" ht="38.25" outlineLevel="5">
      <c r="A64" s="7" t="s">
        <v>84</v>
      </c>
      <c r="B64" s="6" t="s">
        <v>69</v>
      </c>
      <c r="C64" s="6" t="s">
        <v>85</v>
      </c>
      <c r="D64" s="6"/>
      <c r="E64" s="11">
        <v>189000000</v>
      </c>
      <c r="F64" s="11">
        <v>135074643</v>
      </c>
      <c r="G64" s="15">
        <f t="shared" si="2"/>
        <v>-53925357</v>
      </c>
      <c r="H64" s="4"/>
    </row>
    <row r="65" spans="1:8" outlineLevel="6">
      <c r="A65" s="7" t="s">
        <v>86</v>
      </c>
      <c r="B65" s="6" t="s">
        <v>69</v>
      </c>
      <c r="C65" s="6" t="s">
        <v>87</v>
      </c>
      <c r="D65" s="6"/>
      <c r="E65" s="11">
        <v>189000000</v>
      </c>
      <c r="F65" s="11">
        <v>135074643</v>
      </c>
      <c r="G65" s="15">
        <f t="shared" si="2"/>
        <v>-53925357</v>
      </c>
      <c r="H65" s="4"/>
    </row>
    <row r="66" spans="1:8" ht="25.5" outlineLevel="7">
      <c r="A66" s="7" t="s">
        <v>88</v>
      </c>
      <c r="B66" s="6" t="s">
        <v>69</v>
      </c>
      <c r="C66" s="6" t="s">
        <v>87</v>
      </c>
      <c r="D66" s="6" t="s">
        <v>89</v>
      </c>
      <c r="E66" s="11">
        <v>189000000</v>
      </c>
      <c r="F66" s="11">
        <v>135074643</v>
      </c>
      <c r="G66" s="15">
        <f t="shared" si="2"/>
        <v>-53925357</v>
      </c>
      <c r="H66" s="4"/>
    </row>
    <row r="67" spans="1:8" outlineLevel="7">
      <c r="A67" s="7" t="s">
        <v>90</v>
      </c>
      <c r="B67" s="6" t="s">
        <v>69</v>
      </c>
      <c r="C67" s="6" t="s">
        <v>87</v>
      </c>
      <c r="D67" s="6" t="s">
        <v>91</v>
      </c>
      <c r="E67" s="11">
        <v>189000000</v>
      </c>
      <c r="F67" s="11">
        <v>135074643</v>
      </c>
      <c r="G67" s="15">
        <f t="shared" si="2"/>
        <v>-53925357</v>
      </c>
      <c r="H67" s="4"/>
    </row>
    <row r="68" spans="1:8" outlineLevel="2">
      <c r="A68" s="7" t="s">
        <v>92</v>
      </c>
      <c r="B68" s="6" t="s">
        <v>93</v>
      </c>
      <c r="C68" s="6"/>
      <c r="D68" s="6"/>
      <c r="E68" s="11">
        <v>3138095.9</v>
      </c>
      <c r="F68" s="11">
        <v>3163095.9</v>
      </c>
      <c r="G68" s="15">
        <f t="shared" si="2"/>
        <v>25000</v>
      </c>
      <c r="H68" s="4"/>
    </row>
    <row r="69" spans="1:8" ht="38.25" outlineLevel="3">
      <c r="A69" s="7" t="s">
        <v>15</v>
      </c>
      <c r="B69" s="6" t="s">
        <v>93</v>
      </c>
      <c r="C69" s="6" t="s">
        <v>16</v>
      </c>
      <c r="D69" s="6"/>
      <c r="E69" s="11">
        <v>515318</v>
      </c>
      <c r="F69" s="11">
        <v>540318</v>
      </c>
      <c r="G69" s="15">
        <f t="shared" ref="G69:G91" si="3">F69-E69</f>
        <v>25000</v>
      </c>
      <c r="H69" s="4"/>
    </row>
    <row r="70" spans="1:8" outlineLevel="5">
      <c r="A70" s="7" t="s">
        <v>37</v>
      </c>
      <c r="B70" s="6" t="s">
        <v>93</v>
      </c>
      <c r="C70" s="6" t="s">
        <v>38</v>
      </c>
      <c r="D70" s="6"/>
      <c r="E70" s="11">
        <v>0</v>
      </c>
      <c r="F70" s="11">
        <v>25000</v>
      </c>
      <c r="G70" s="15">
        <f t="shared" si="3"/>
        <v>25000</v>
      </c>
      <c r="H70" s="4"/>
    </row>
    <row r="71" spans="1:8" outlineLevel="6">
      <c r="A71" s="7" t="s">
        <v>39</v>
      </c>
      <c r="B71" s="6" t="s">
        <v>93</v>
      </c>
      <c r="C71" s="6" t="s">
        <v>40</v>
      </c>
      <c r="D71" s="6"/>
      <c r="E71" s="11">
        <v>0</v>
      </c>
      <c r="F71" s="11">
        <v>25000</v>
      </c>
      <c r="G71" s="15">
        <f t="shared" si="3"/>
        <v>25000</v>
      </c>
      <c r="H71" s="4"/>
    </row>
    <row r="72" spans="1:8" ht="25.5" outlineLevel="7">
      <c r="A72" s="7" t="s">
        <v>17</v>
      </c>
      <c r="B72" s="6" t="s">
        <v>93</v>
      </c>
      <c r="C72" s="6" t="s">
        <v>40</v>
      </c>
      <c r="D72" s="6" t="s">
        <v>18</v>
      </c>
      <c r="E72" s="11">
        <v>0</v>
      </c>
      <c r="F72" s="11">
        <v>25000</v>
      </c>
      <c r="G72" s="15">
        <f t="shared" si="3"/>
        <v>25000</v>
      </c>
      <c r="H72" s="4"/>
    </row>
    <row r="73" spans="1:8" ht="25.5" outlineLevel="7">
      <c r="A73" s="7" t="s">
        <v>19</v>
      </c>
      <c r="B73" s="6" t="s">
        <v>93</v>
      </c>
      <c r="C73" s="6" t="s">
        <v>40</v>
      </c>
      <c r="D73" s="6" t="s">
        <v>20</v>
      </c>
      <c r="E73" s="11">
        <v>0</v>
      </c>
      <c r="F73" s="11">
        <v>25000</v>
      </c>
      <c r="G73" s="15">
        <f t="shared" si="3"/>
        <v>25000</v>
      </c>
      <c r="H73" s="4"/>
    </row>
    <row r="74" spans="1:8" s="23" customFormat="1" outlineLevel="1">
      <c r="A74" s="19" t="s">
        <v>94</v>
      </c>
      <c r="B74" s="20" t="s">
        <v>95</v>
      </c>
      <c r="C74" s="20"/>
      <c r="D74" s="20"/>
      <c r="E74" s="21">
        <v>18190598.010000002</v>
      </c>
      <c r="F74" s="21">
        <v>19681559.039999999</v>
      </c>
      <c r="G74" s="16">
        <f t="shared" si="3"/>
        <v>1490961.0299999975</v>
      </c>
      <c r="H74" s="22"/>
    </row>
    <row r="75" spans="1:8" outlineLevel="2">
      <c r="A75" s="7" t="s">
        <v>96</v>
      </c>
      <c r="B75" s="6" t="s">
        <v>97</v>
      </c>
      <c r="C75" s="6"/>
      <c r="D75" s="6"/>
      <c r="E75" s="11">
        <v>138013</v>
      </c>
      <c r="F75" s="11">
        <v>138013.12</v>
      </c>
      <c r="G75" s="15">
        <f t="shared" si="3"/>
        <v>0.11999999999534339</v>
      </c>
      <c r="H75" s="4"/>
    </row>
    <row r="76" spans="1:8" ht="38.25" outlineLevel="3">
      <c r="A76" s="7" t="s">
        <v>98</v>
      </c>
      <c r="B76" s="6" t="s">
        <v>97</v>
      </c>
      <c r="C76" s="6" t="s">
        <v>99</v>
      </c>
      <c r="D76" s="6"/>
      <c r="E76" s="11">
        <v>138013</v>
      </c>
      <c r="F76" s="11">
        <v>138013.12</v>
      </c>
      <c r="G76" s="15">
        <f t="shared" si="3"/>
        <v>0.11999999999534339</v>
      </c>
      <c r="H76" s="4"/>
    </row>
    <row r="77" spans="1:8" outlineLevel="6">
      <c r="A77" s="7" t="s">
        <v>100</v>
      </c>
      <c r="B77" s="6" t="s">
        <v>97</v>
      </c>
      <c r="C77" s="6" t="s">
        <v>101</v>
      </c>
      <c r="D77" s="6"/>
      <c r="E77" s="11">
        <v>138013</v>
      </c>
      <c r="F77" s="11">
        <v>138013.12</v>
      </c>
      <c r="G77" s="15">
        <f t="shared" si="3"/>
        <v>0.11999999999534339</v>
      </c>
      <c r="H77" s="4"/>
    </row>
    <row r="78" spans="1:8" ht="25.5" outlineLevel="7">
      <c r="A78" s="7" t="s">
        <v>17</v>
      </c>
      <c r="B78" s="6" t="s">
        <v>97</v>
      </c>
      <c r="C78" s="6" t="s">
        <v>101</v>
      </c>
      <c r="D78" s="6" t="s">
        <v>18</v>
      </c>
      <c r="E78" s="11">
        <v>18063</v>
      </c>
      <c r="F78" s="11">
        <v>18063.12</v>
      </c>
      <c r="G78" s="15">
        <f t="shared" si="3"/>
        <v>0.11999999999898137</v>
      </c>
      <c r="H78" s="4"/>
    </row>
    <row r="79" spans="1:8" ht="25.5" outlineLevel="7">
      <c r="A79" s="7" t="s">
        <v>19</v>
      </c>
      <c r="B79" s="6" t="s">
        <v>97</v>
      </c>
      <c r="C79" s="6" t="s">
        <v>101</v>
      </c>
      <c r="D79" s="6" t="s">
        <v>20</v>
      </c>
      <c r="E79" s="11">
        <v>18063</v>
      </c>
      <c r="F79" s="11">
        <v>18063.12</v>
      </c>
      <c r="G79" s="15">
        <f t="shared" si="3"/>
        <v>0.11999999999898137</v>
      </c>
      <c r="H79" s="4"/>
    </row>
    <row r="80" spans="1:8" outlineLevel="2">
      <c r="A80" s="7" t="s">
        <v>104</v>
      </c>
      <c r="B80" s="6" t="s">
        <v>105</v>
      </c>
      <c r="C80" s="6"/>
      <c r="D80" s="6"/>
      <c r="E80" s="11">
        <v>4571891.01</v>
      </c>
      <c r="F80" s="11">
        <v>5820651.9199999999</v>
      </c>
      <c r="G80" s="15">
        <f t="shared" si="3"/>
        <v>1248760.9100000001</v>
      </c>
      <c r="H80" s="4"/>
    </row>
    <row r="81" spans="1:8" ht="38.25" outlineLevel="3">
      <c r="A81" s="7" t="s">
        <v>98</v>
      </c>
      <c r="B81" s="6" t="s">
        <v>105</v>
      </c>
      <c r="C81" s="6" t="s">
        <v>99</v>
      </c>
      <c r="D81" s="6"/>
      <c r="E81" s="11">
        <v>558800</v>
      </c>
      <c r="F81" s="11">
        <v>1807560.9</v>
      </c>
      <c r="G81" s="15">
        <f t="shared" si="3"/>
        <v>1248760.8999999999</v>
      </c>
      <c r="H81" s="4"/>
    </row>
    <row r="82" spans="1:8" outlineLevel="6">
      <c r="A82" s="7" t="s">
        <v>106</v>
      </c>
      <c r="B82" s="6" t="s">
        <v>105</v>
      </c>
      <c r="C82" s="6" t="s">
        <v>107</v>
      </c>
      <c r="D82" s="6"/>
      <c r="E82" s="11">
        <v>58800</v>
      </c>
      <c r="F82" s="11">
        <v>58799.88</v>
      </c>
      <c r="G82" s="15">
        <f t="shared" si="3"/>
        <v>-0.12000000000261934</v>
      </c>
      <c r="H82" s="4"/>
    </row>
    <row r="83" spans="1:8" ht="25.5" outlineLevel="7">
      <c r="A83" s="7" t="s">
        <v>17</v>
      </c>
      <c r="B83" s="6" t="s">
        <v>105</v>
      </c>
      <c r="C83" s="6" t="s">
        <v>107</v>
      </c>
      <c r="D83" s="6" t="s">
        <v>18</v>
      </c>
      <c r="E83" s="11">
        <v>58800</v>
      </c>
      <c r="F83" s="11">
        <v>58799.88</v>
      </c>
      <c r="G83" s="15">
        <f t="shared" si="3"/>
        <v>-0.12000000000261934</v>
      </c>
      <c r="H83" s="4"/>
    </row>
    <row r="84" spans="1:8" ht="25.5" outlineLevel="7">
      <c r="A84" s="7" t="s">
        <v>19</v>
      </c>
      <c r="B84" s="6" t="s">
        <v>105</v>
      </c>
      <c r="C84" s="6" t="s">
        <v>107</v>
      </c>
      <c r="D84" s="6" t="s">
        <v>20</v>
      </c>
      <c r="E84" s="11">
        <v>58800</v>
      </c>
      <c r="F84" s="11">
        <v>58799.88</v>
      </c>
      <c r="G84" s="15">
        <f t="shared" si="3"/>
        <v>-0.12000000000261934</v>
      </c>
      <c r="H84" s="4"/>
    </row>
    <row r="85" spans="1:8" outlineLevel="4">
      <c r="A85" s="7" t="s">
        <v>108</v>
      </c>
      <c r="B85" s="6" t="s">
        <v>105</v>
      </c>
      <c r="C85" s="6" t="s">
        <v>109</v>
      </c>
      <c r="D85" s="6"/>
      <c r="E85" s="11">
        <v>500000</v>
      </c>
      <c r="F85" s="11">
        <v>1748761.02</v>
      </c>
      <c r="G85" s="15">
        <f t="shared" si="3"/>
        <v>1248761.02</v>
      </c>
      <c r="H85" s="4"/>
    </row>
    <row r="86" spans="1:8" ht="38.25" outlineLevel="5">
      <c r="A86" s="7" t="s">
        <v>110</v>
      </c>
      <c r="B86" s="6" t="s">
        <v>105</v>
      </c>
      <c r="C86" s="6" t="s">
        <v>111</v>
      </c>
      <c r="D86" s="6"/>
      <c r="E86" s="11">
        <v>500000</v>
      </c>
      <c r="F86" s="11">
        <v>1748761.02</v>
      </c>
      <c r="G86" s="15">
        <f t="shared" si="3"/>
        <v>1248761.02</v>
      </c>
      <c r="H86" s="4"/>
    </row>
    <row r="87" spans="1:8" ht="25.5" outlineLevel="6">
      <c r="A87" s="7" t="s">
        <v>112</v>
      </c>
      <c r="B87" s="6" t="s">
        <v>105</v>
      </c>
      <c r="C87" s="6" t="s">
        <v>113</v>
      </c>
      <c r="D87" s="6"/>
      <c r="E87" s="11">
        <v>500000</v>
      </c>
      <c r="F87" s="11">
        <v>1748761.02</v>
      </c>
      <c r="G87" s="15">
        <f t="shared" si="3"/>
        <v>1248761.02</v>
      </c>
      <c r="H87" s="4"/>
    </row>
    <row r="88" spans="1:8" ht="25.5" outlineLevel="7">
      <c r="A88" s="7" t="s">
        <v>17</v>
      </c>
      <c r="B88" s="6" t="s">
        <v>105</v>
      </c>
      <c r="C88" s="6" t="s">
        <v>113</v>
      </c>
      <c r="D88" s="6" t="s">
        <v>18</v>
      </c>
      <c r="E88" s="11">
        <v>500000</v>
      </c>
      <c r="F88" s="11">
        <v>683774.4</v>
      </c>
      <c r="G88" s="15">
        <f t="shared" si="3"/>
        <v>183774.40000000002</v>
      </c>
      <c r="H88" s="4"/>
    </row>
    <row r="89" spans="1:8" ht="25.5" outlineLevel="7">
      <c r="A89" s="7" t="s">
        <v>19</v>
      </c>
      <c r="B89" s="6" t="s">
        <v>105</v>
      </c>
      <c r="C89" s="6" t="s">
        <v>113</v>
      </c>
      <c r="D89" s="6" t="s">
        <v>20</v>
      </c>
      <c r="E89" s="11">
        <v>500000</v>
      </c>
      <c r="F89" s="11">
        <v>683774.4</v>
      </c>
      <c r="G89" s="15">
        <f t="shared" si="3"/>
        <v>183774.40000000002</v>
      </c>
      <c r="H89" s="4"/>
    </row>
    <row r="90" spans="1:8" ht="25.5" outlineLevel="7">
      <c r="A90" s="7" t="s">
        <v>88</v>
      </c>
      <c r="B90" s="6" t="s">
        <v>105</v>
      </c>
      <c r="C90" s="6" t="s">
        <v>113</v>
      </c>
      <c r="D90" s="6" t="s">
        <v>89</v>
      </c>
      <c r="E90" s="11">
        <v>0</v>
      </c>
      <c r="F90" s="11">
        <v>1064986.6200000001</v>
      </c>
      <c r="G90" s="15">
        <f t="shared" si="3"/>
        <v>1064986.6200000001</v>
      </c>
      <c r="H90" s="4"/>
    </row>
    <row r="91" spans="1:8" outlineLevel="7">
      <c r="A91" s="7" t="s">
        <v>90</v>
      </c>
      <c r="B91" s="6" t="s">
        <v>105</v>
      </c>
      <c r="C91" s="6" t="s">
        <v>113</v>
      </c>
      <c r="D91" s="6" t="s">
        <v>91</v>
      </c>
      <c r="E91" s="11">
        <v>0</v>
      </c>
      <c r="F91" s="11">
        <v>1064986.6200000001</v>
      </c>
      <c r="G91" s="15">
        <f t="shared" si="3"/>
        <v>1064986.6200000001</v>
      </c>
      <c r="H91" s="4"/>
    </row>
    <row r="92" spans="1:8" ht="38.25" outlineLevel="3">
      <c r="A92" s="7" t="s">
        <v>114</v>
      </c>
      <c r="B92" s="6" t="s">
        <v>105</v>
      </c>
      <c r="C92" s="6" t="s">
        <v>115</v>
      </c>
      <c r="D92" s="6"/>
      <c r="E92" s="11">
        <v>2813091.01</v>
      </c>
      <c r="F92" s="11">
        <v>2813091.02</v>
      </c>
      <c r="G92" s="15">
        <f t="shared" ref="G92:G109" si="4">F92-E92</f>
        <v>1.0000000242143869E-2</v>
      </c>
      <c r="H92" s="4"/>
    </row>
    <row r="93" spans="1:8" outlineLevel="5">
      <c r="A93" s="7" t="s">
        <v>116</v>
      </c>
      <c r="B93" s="6" t="s">
        <v>105</v>
      </c>
      <c r="C93" s="6" t="s">
        <v>117</v>
      </c>
      <c r="D93" s="6"/>
      <c r="E93" s="11">
        <v>2813091.01</v>
      </c>
      <c r="F93" s="11">
        <v>2813091.02</v>
      </c>
      <c r="G93" s="15">
        <f t="shared" si="4"/>
        <v>1.0000000242143869E-2</v>
      </c>
      <c r="H93" s="4"/>
    </row>
    <row r="94" spans="1:8" ht="102" outlineLevel="6">
      <c r="A94" s="24" t="s">
        <v>118</v>
      </c>
      <c r="B94" s="6" t="s">
        <v>105</v>
      </c>
      <c r="C94" s="6" t="s">
        <v>119</v>
      </c>
      <c r="D94" s="6"/>
      <c r="E94" s="11">
        <v>609580.01</v>
      </c>
      <c r="F94" s="11">
        <v>609580.02</v>
      </c>
      <c r="G94" s="15">
        <f t="shared" si="4"/>
        <v>1.0000000009313226E-2</v>
      </c>
      <c r="H94" s="4"/>
    </row>
    <row r="95" spans="1:8" ht="25.5" outlineLevel="7">
      <c r="A95" s="7" t="s">
        <v>17</v>
      </c>
      <c r="B95" s="6" t="s">
        <v>105</v>
      </c>
      <c r="C95" s="6" t="s">
        <v>119</v>
      </c>
      <c r="D95" s="6" t="s">
        <v>18</v>
      </c>
      <c r="E95" s="11">
        <v>609580.01</v>
      </c>
      <c r="F95" s="11">
        <v>609580.02</v>
      </c>
      <c r="G95" s="15">
        <f t="shared" si="4"/>
        <v>1.0000000009313226E-2</v>
      </c>
      <c r="H95" s="4"/>
    </row>
    <row r="96" spans="1:8" ht="25.5" outlineLevel="7">
      <c r="A96" s="7" t="s">
        <v>19</v>
      </c>
      <c r="B96" s="6" t="s">
        <v>105</v>
      </c>
      <c r="C96" s="6" t="s">
        <v>119</v>
      </c>
      <c r="D96" s="6" t="s">
        <v>20</v>
      </c>
      <c r="E96" s="11">
        <v>609580.01</v>
      </c>
      <c r="F96" s="11">
        <v>609580.02</v>
      </c>
      <c r="G96" s="15">
        <f t="shared" si="4"/>
        <v>1.0000000009313226E-2</v>
      </c>
      <c r="H96" s="4"/>
    </row>
    <row r="97" spans="1:8" outlineLevel="2">
      <c r="A97" s="7" t="s">
        <v>120</v>
      </c>
      <c r="B97" s="6" t="s">
        <v>121</v>
      </c>
      <c r="C97" s="6"/>
      <c r="D97" s="6"/>
      <c r="E97" s="11">
        <v>13480694</v>
      </c>
      <c r="F97" s="11">
        <v>13722894</v>
      </c>
      <c r="G97" s="15">
        <f t="shared" si="4"/>
        <v>242200</v>
      </c>
      <c r="H97" s="4"/>
    </row>
    <row r="98" spans="1:8" ht="25.5" outlineLevel="3">
      <c r="A98" s="7" t="s">
        <v>122</v>
      </c>
      <c r="B98" s="6" t="s">
        <v>121</v>
      </c>
      <c r="C98" s="6" t="s">
        <v>123</v>
      </c>
      <c r="D98" s="6"/>
      <c r="E98" s="11">
        <v>13480694</v>
      </c>
      <c r="F98" s="11">
        <v>13722894</v>
      </c>
      <c r="G98" s="15">
        <f t="shared" si="4"/>
        <v>242200</v>
      </c>
      <c r="H98" s="4"/>
    </row>
    <row r="99" spans="1:8" ht="25.5" outlineLevel="5">
      <c r="A99" s="7" t="s">
        <v>124</v>
      </c>
      <c r="B99" s="6" t="s">
        <v>121</v>
      </c>
      <c r="C99" s="6" t="s">
        <v>125</v>
      </c>
      <c r="D99" s="6"/>
      <c r="E99" s="11">
        <v>12797722</v>
      </c>
      <c r="F99" s="11">
        <v>13039922.890000001</v>
      </c>
      <c r="G99" s="15">
        <f t="shared" si="4"/>
        <v>242200.8900000006</v>
      </c>
      <c r="H99" s="4"/>
    </row>
    <row r="100" spans="1:8" ht="25.5" outlineLevel="6">
      <c r="A100" s="7" t="s">
        <v>126</v>
      </c>
      <c r="B100" s="6" t="s">
        <v>121</v>
      </c>
      <c r="C100" s="6" t="s">
        <v>127</v>
      </c>
      <c r="D100" s="6"/>
      <c r="E100" s="11">
        <v>0</v>
      </c>
      <c r="F100" s="11">
        <v>242200</v>
      </c>
      <c r="G100" s="15">
        <f t="shared" si="4"/>
        <v>242200</v>
      </c>
      <c r="H100" s="4"/>
    </row>
    <row r="101" spans="1:8" outlineLevel="7">
      <c r="A101" s="7" t="s">
        <v>45</v>
      </c>
      <c r="B101" s="6" t="s">
        <v>121</v>
      </c>
      <c r="C101" s="6" t="s">
        <v>127</v>
      </c>
      <c r="D101" s="6" t="s">
        <v>46</v>
      </c>
      <c r="E101" s="11">
        <v>0</v>
      </c>
      <c r="F101" s="11">
        <v>242200</v>
      </c>
      <c r="G101" s="15">
        <f t="shared" si="4"/>
        <v>242200</v>
      </c>
      <c r="H101" s="4"/>
    </row>
    <row r="102" spans="1:8" outlineLevel="7">
      <c r="A102" s="7" t="s">
        <v>78</v>
      </c>
      <c r="B102" s="6" t="s">
        <v>121</v>
      </c>
      <c r="C102" s="6" t="s">
        <v>127</v>
      </c>
      <c r="D102" s="6" t="s">
        <v>79</v>
      </c>
      <c r="E102" s="11">
        <v>0</v>
      </c>
      <c r="F102" s="11">
        <v>242200</v>
      </c>
      <c r="G102" s="15">
        <f t="shared" si="4"/>
        <v>242200</v>
      </c>
      <c r="H102" s="4"/>
    </row>
    <row r="103" spans="1:8" outlineLevel="6">
      <c r="A103" s="7" t="s">
        <v>128</v>
      </c>
      <c r="B103" s="6" t="s">
        <v>121</v>
      </c>
      <c r="C103" s="6" t="s">
        <v>129</v>
      </c>
      <c r="D103" s="6"/>
      <c r="E103" s="11">
        <v>554000</v>
      </c>
      <c r="F103" s="11">
        <v>554000.89</v>
      </c>
      <c r="G103" s="15">
        <f t="shared" si="4"/>
        <v>0.89000000001396984</v>
      </c>
      <c r="H103" s="4"/>
    </row>
    <row r="104" spans="1:8" ht="25.5" outlineLevel="7">
      <c r="A104" s="7" t="s">
        <v>17</v>
      </c>
      <c r="B104" s="6" t="s">
        <v>121</v>
      </c>
      <c r="C104" s="6" t="s">
        <v>129</v>
      </c>
      <c r="D104" s="6" t="s">
        <v>18</v>
      </c>
      <c r="E104" s="11">
        <v>254000</v>
      </c>
      <c r="F104" s="11">
        <v>254000.89</v>
      </c>
      <c r="G104" s="15">
        <f t="shared" si="4"/>
        <v>0.89000000001396984</v>
      </c>
      <c r="H104" s="4"/>
    </row>
    <row r="105" spans="1:8" ht="25.5" outlineLevel="7">
      <c r="A105" s="7" t="s">
        <v>19</v>
      </c>
      <c r="B105" s="6" t="s">
        <v>121</v>
      </c>
      <c r="C105" s="6" t="s">
        <v>129</v>
      </c>
      <c r="D105" s="6" t="s">
        <v>20</v>
      </c>
      <c r="E105" s="11">
        <v>254000</v>
      </c>
      <c r="F105" s="11">
        <v>254000.89</v>
      </c>
      <c r="G105" s="15">
        <f t="shared" si="4"/>
        <v>0.89000000001396984</v>
      </c>
      <c r="H105" s="4"/>
    </row>
    <row r="106" spans="1:8" ht="25.5" outlineLevel="5">
      <c r="A106" s="7" t="s">
        <v>130</v>
      </c>
      <c r="B106" s="6" t="s">
        <v>121</v>
      </c>
      <c r="C106" s="6" t="s">
        <v>131</v>
      </c>
      <c r="D106" s="6"/>
      <c r="E106" s="11">
        <v>682972</v>
      </c>
      <c r="F106" s="11">
        <v>682971.11</v>
      </c>
      <c r="G106" s="15">
        <f t="shared" si="4"/>
        <v>-0.89000000001396984</v>
      </c>
      <c r="H106" s="4"/>
    </row>
    <row r="107" spans="1:8" ht="24.75" customHeight="1" outlineLevel="6">
      <c r="A107" s="7" t="s">
        <v>132</v>
      </c>
      <c r="B107" s="6" t="s">
        <v>121</v>
      </c>
      <c r="C107" s="6" t="s">
        <v>133</v>
      </c>
      <c r="D107" s="6"/>
      <c r="E107" s="11">
        <v>682972</v>
      </c>
      <c r="F107" s="11">
        <v>682971.11</v>
      </c>
      <c r="G107" s="15">
        <f t="shared" si="4"/>
        <v>-0.89000000001396984</v>
      </c>
      <c r="H107" s="4"/>
    </row>
    <row r="108" spans="1:8" ht="25.5" outlineLevel="7">
      <c r="A108" s="7" t="s">
        <v>17</v>
      </c>
      <c r="B108" s="6" t="s">
        <v>121</v>
      </c>
      <c r="C108" s="6" t="s">
        <v>133</v>
      </c>
      <c r="D108" s="6" t="s">
        <v>18</v>
      </c>
      <c r="E108" s="11">
        <v>682972</v>
      </c>
      <c r="F108" s="11">
        <v>682971.11</v>
      </c>
      <c r="G108" s="15">
        <f t="shared" si="4"/>
        <v>-0.89000000001396984</v>
      </c>
      <c r="H108" s="4"/>
    </row>
    <row r="109" spans="1:8" ht="25.5" outlineLevel="7">
      <c r="A109" s="7" t="s">
        <v>19</v>
      </c>
      <c r="B109" s="6" t="s">
        <v>121</v>
      </c>
      <c r="C109" s="6" t="s">
        <v>133</v>
      </c>
      <c r="D109" s="6" t="s">
        <v>20</v>
      </c>
      <c r="E109" s="11">
        <v>682972</v>
      </c>
      <c r="F109" s="11">
        <v>682971.11</v>
      </c>
      <c r="G109" s="15">
        <f t="shared" si="4"/>
        <v>-0.89000000001396984</v>
      </c>
      <c r="H109" s="4"/>
    </row>
    <row r="110" spans="1:8" s="23" customFormat="1" outlineLevel="1">
      <c r="A110" s="19" t="s">
        <v>134</v>
      </c>
      <c r="B110" s="20" t="s">
        <v>135</v>
      </c>
      <c r="C110" s="20"/>
      <c r="D110" s="20"/>
      <c r="E110" s="21">
        <v>179825180</v>
      </c>
      <c r="F110" s="21">
        <v>180160759</v>
      </c>
      <c r="G110" s="16">
        <f t="shared" ref="G110:G120" si="5">F110-E110</f>
        <v>335579</v>
      </c>
      <c r="H110" s="22"/>
    </row>
    <row r="111" spans="1:8" outlineLevel="2">
      <c r="A111" s="7" t="s">
        <v>196</v>
      </c>
      <c r="B111" s="6" t="s">
        <v>197</v>
      </c>
      <c r="C111" s="6"/>
      <c r="D111" s="6"/>
      <c r="E111" s="11">
        <v>26623896</v>
      </c>
      <c r="F111" s="11">
        <v>26569284</v>
      </c>
      <c r="G111" s="15">
        <f t="shared" si="5"/>
        <v>-54612</v>
      </c>
      <c r="H111" s="4"/>
    </row>
    <row r="112" spans="1:8" ht="25.5" outlineLevel="3">
      <c r="A112" s="7" t="s">
        <v>190</v>
      </c>
      <c r="B112" s="6" t="s">
        <v>197</v>
      </c>
      <c r="C112" s="6" t="s">
        <v>191</v>
      </c>
      <c r="D112" s="6"/>
      <c r="E112" s="11">
        <v>100000</v>
      </c>
      <c r="F112" s="11">
        <v>45388</v>
      </c>
      <c r="G112" s="15">
        <f t="shared" si="5"/>
        <v>-54612</v>
      </c>
      <c r="H112" s="4"/>
    </row>
    <row r="113" spans="1:8" ht="37.5" customHeight="1" outlineLevel="5">
      <c r="A113" s="7" t="s">
        <v>192</v>
      </c>
      <c r="B113" s="6" t="s">
        <v>197</v>
      </c>
      <c r="C113" s="6" t="s">
        <v>193</v>
      </c>
      <c r="D113" s="6"/>
      <c r="E113" s="11">
        <v>100000</v>
      </c>
      <c r="F113" s="11">
        <v>45388</v>
      </c>
      <c r="G113" s="15">
        <f t="shared" si="5"/>
        <v>-54612</v>
      </c>
      <c r="H113" s="4"/>
    </row>
    <row r="114" spans="1:8" ht="38.25" outlineLevel="6">
      <c r="A114" s="7" t="s">
        <v>194</v>
      </c>
      <c r="B114" s="6" t="s">
        <v>197</v>
      </c>
      <c r="C114" s="6" t="s">
        <v>195</v>
      </c>
      <c r="D114" s="6"/>
      <c r="E114" s="11">
        <v>100000</v>
      </c>
      <c r="F114" s="11">
        <v>45388</v>
      </c>
      <c r="G114" s="15">
        <f t="shared" si="5"/>
        <v>-54612</v>
      </c>
      <c r="H114" s="4"/>
    </row>
    <row r="115" spans="1:8" ht="25.5" outlineLevel="7">
      <c r="A115" s="7" t="s">
        <v>17</v>
      </c>
      <c r="B115" s="6" t="s">
        <v>197</v>
      </c>
      <c r="C115" s="6" t="s">
        <v>195</v>
      </c>
      <c r="D115" s="6" t="s">
        <v>18</v>
      </c>
      <c r="E115" s="11">
        <v>100000</v>
      </c>
      <c r="F115" s="11">
        <v>45388</v>
      </c>
      <c r="G115" s="15">
        <f t="shared" si="5"/>
        <v>-54612</v>
      </c>
      <c r="H115" s="4"/>
    </row>
    <row r="116" spans="1:8" ht="25.5" outlineLevel="7">
      <c r="A116" s="7" t="s">
        <v>19</v>
      </c>
      <c r="B116" s="6" t="s">
        <v>197</v>
      </c>
      <c r="C116" s="6" t="s">
        <v>195</v>
      </c>
      <c r="D116" s="6" t="s">
        <v>20</v>
      </c>
      <c r="E116" s="11">
        <v>100000</v>
      </c>
      <c r="F116" s="11">
        <v>45388</v>
      </c>
      <c r="G116" s="15">
        <f t="shared" si="5"/>
        <v>-54612</v>
      </c>
      <c r="H116" s="4"/>
    </row>
    <row r="117" spans="1:8" outlineLevel="2">
      <c r="A117" s="7" t="s">
        <v>200</v>
      </c>
      <c r="B117" s="6" t="s">
        <v>201</v>
      </c>
      <c r="C117" s="6"/>
      <c r="D117" s="6"/>
      <c r="E117" s="11">
        <v>127054838</v>
      </c>
      <c r="F117" s="11">
        <v>127500929</v>
      </c>
      <c r="G117" s="15">
        <f t="shared" si="5"/>
        <v>446091</v>
      </c>
      <c r="H117" s="4"/>
    </row>
    <row r="118" spans="1:8" ht="25.5" outlineLevel="3">
      <c r="A118" s="7" t="s">
        <v>190</v>
      </c>
      <c r="B118" s="6" t="s">
        <v>201</v>
      </c>
      <c r="C118" s="6" t="s">
        <v>191</v>
      </c>
      <c r="D118" s="6"/>
      <c r="E118" s="11">
        <v>0</v>
      </c>
      <c r="F118" s="11">
        <v>54612</v>
      </c>
      <c r="G118" s="15">
        <f t="shared" si="5"/>
        <v>54612</v>
      </c>
      <c r="H118" s="4"/>
    </row>
    <row r="119" spans="1:8" ht="37.5" customHeight="1" outlineLevel="5">
      <c r="A119" s="7" t="s">
        <v>192</v>
      </c>
      <c r="B119" s="6" t="s">
        <v>201</v>
      </c>
      <c r="C119" s="6" t="s">
        <v>193</v>
      </c>
      <c r="D119" s="6"/>
      <c r="E119" s="11">
        <v>0</v>
      </c>
      <c r="F119" s="11">
        <v>54612</v>
      </c>
      <c r="G119" s="15">
        <f t="shared" si="5"/>
        <v>54612</v>
      </c>
      <c r="H119" s="4"/>
    </row>
    <row r="120" spans="1:8" ht="38.25" outlineLevel="6">
      <c r="A120" s="7" t="s">
        <v>194</v>
      </c>
      <c r="B120" s="6" t="s">
        <v>201</v>
      </c>
      <c r="C120" s="6" t="s">
        <v>195</v>
      </c>
      <c r="D120" s="6"/>
      <c r="E120" s="11">
        <v>0</v>
      </c>
      <c r="F120" s="11">
        <v>54612</v>
      </c>
      <c r="G120" s="15">
        <f t="shared" si="5"/>
        <v>54612</v>
      </c>
      <c r="H120" s="4"/>
    </row>
    <row r="121" spans="1:8" ht="25.5" outlineLevel="7">
      <c r="A121" s="7" t="s">
        <v>17</v>
      </c>
      <c r="B121" s="6" t="s">
        <v>201</v>
      </c>
      <c r="C121" s="6" t="s">
        <v>195</v>
      </c>
      <c r="D121" s="6" t="s">
        <v>18</v>
      </c>
      <c r="E121" s="11">
        <v>0</v>
      </c>
      <c r="F121" s="11">
        <v>54612</v>
      </c>
      <c r="G121" s="15">
        <f t="shared" ref="G121:G145" si="6">F121-E121</f>
        <v>54612</v>
      </c>
      <c r="H121" s="4"/>
    </row>
    <row r="122" spans="1:8" ht="25.5" outlineLevel="7">
      <c r="A122" s="7" t="s">
        <v>19</v>
      </c>
      <c r="B122" s="6" t="s">
        <v>201</v>
      </c>
      <c r="C122" s="6" t="s">
        <v>195</v>
      </c>
      <c r="D122" s="6" t="s">
        <v>20</v>
      </c>
      <c r="E122" s="11">
        <v>0</v>
      </c>
      <c r="F122" s="11">
        <v>54612</v>
      </c>
      <c r="G122" s="15">
        <f t="shared" si="6"/>
        <v>54612</v>
      </c>
      <c r="H122" s="4"/>
    </row>
    <row r="123" spans="1:8" ht="38.25" outlineLevel="3">
      <c r="A123" s="7" t="s">
        <v>198</v>
      </c>
      <c r="B123" s="6" t="s">
        <v>201</v>
      </c>
      <c r="C123" s="6" t="s">
        <v>199</v>
      </c>
      <c r="D123" s="6"/>
      <c r="E123" s="11">
        <v>126847138</v>
      </c>
      <c r="F123" s="11">
        <v>127238617</v>
      </c>
      <c r="G123" s="15">
        <f t="shared" si="6"/>
        <v>391479</v>
      </c>
      <c r="H123" s="4"/>
    </row>
    <row r="124" spans="1:8" outlineLevel="4">
      <c r="A124" s="7" t="s">
        <v>202</v>
      </c>
      <c r="B124" s="6" t="s">
        <v>201</v>
      </c>
      <c r="C124" s="6" t="s">
        <v>203</v>
      </c>
      <c r="D124" s="6"/>
      <c r="E124" s="11">
        <v>126847138</v>
      </c>
      <c r="F124" s="11">
        <v>127238617</v>
      </c>
      <c r="G124" s="15">
        <f t="shared" si="6"/>
        <v>391479</v>
      </c>
      <c r="H124" s="4"/>
    </row>
    <row r="125" spans="1:8" ht="141" customHeight="1" outlineLevel="5">
      <c r="A125" s="24" t="s">
        <v>204</v>
      </c>
      <c r="B125" s="6" t="s">
        <v>201</v>
      </c>
      <c r="C125" s="6" t="s">
        <v>205</v>
      </c>
      <c r="D125" s="6"/>
      <c r="E125" s="11">
        <v>84676833</v>
      </c>
      <c r="F125" s="11">
        <v>85068312</v>
      </c>
      <c r="G125" s="15">
        <f t="shared" si="6"/>
        <v>391479</v>
      </c>
      <c r="H125" s="4"/>
    </row>
    <row r="126" spans="1:8" ht="140.25" customHeight="1" outlineLevel="6">
      <c r="A126" s="24" t="s">
        <v>206</v>
      </c>
      <c r="B126" s="6" t="s">
        <v>201</v>
      </c>
      <c r="C126" s="6" t="s">
        <v>207</v>
      </c>
      <c r="D126" s="6"/>
      <c r="E126" s="11">
        <v>84676833</v>
      </c>
      <c r="F126" s="11">
        <v>85068312</v>
      </c>
      <c r="G126" s="15">
        <f t="shared" si="6"/>
        <v>391479</v>
      </c>
      <c r="H126" s="4"/>
    </row>
    <row r="127" spans="1:8" ht="51" outlineLevel="7">
      <c r="A127" s="7" t="s">
        <v>9</v>
      </c>
      <c r="B127" s="6" t="s">
        <v>201</v>
      </c>
      <c r="C127" s="6" t="s">
        <v>207</v>
      </c>
      <c r="D127" s="6" t="s">
        <v>10</v>
      </c>
      <c r="E127" s="11">
        <v>80442991</v>
      </c>
      <c r="F127" s="11">
        <v>80897232</v>
      </c>
      <c r="G127" s="15">
        <f t="shared" si="6"/>
        <v>454241</v>
      </c>
      <c r="H127" s="4"/>
    </row>
    <row r="128" spans="1:8" outlineLevel="7">
      <c r="A128" s="7" t="s">
        <v>54</v>
      </c>
      <c r="B128" s="6" t="s">
        <v>201</v>
      </c>
      <c r="C128" s="6" t="s">
        <v>207</v>
      </c>
      <c r="D128" s="6" t="s">
        <v>55</v>
      </c>
      <c r="E128" s="11">
        <v>80442991</v>
      </c>
      <c r="F128" s="11">
        <v>80897232</v>
      </c>
      <c r="G128" s="15">
        <f t="shared" si="6"/>
        <v>454241</v>
      </c>
      <c r="H128" s="4"/>
    </row>
    <row r="129" spans="1:8" ht="25.5" outlineLevel="7">
      <c r="A129" s="7" t="s">
        <v>17</v>
      </c>
      <c r="B129" s="6" t="s">
        <v>201</v>
      </c>
      <c r="C129" s="6" t="s">
        <v>207</v>
      </c>
      <c r="D129" s="6" t="s">
        <v>18</v>
      </c>
      <c r="E129" s="11">
        <v>4233842</v>
      </c>
      <c r="F129" s="11">
        <v>4171080</v>
      </c>
      <c r="G129" s="15">
        <f t="shared" si="6"/>
        <v>-62762</v>
      </c>
      <c r="H129" s="4"/>
    </row>
    <row r="130" spans="1:8" ht="25.5" outlineLevel="7">
      <c r="A130" s="7" t="s">
        <v>19</v>
      </c>
      <c r="B130" s="6" t="s">
        <v>201</v>
      </c>
      <c r="C130" s="6" t="s">
        <v>207</v>
      </c>
      <c r="D130" s="6" t="s">
        <v>20</v>
      </c>
      <c r="E130" s="11">
        <v>4233842</v>
      </c>
      <c r="F130" s="11">
        <v>4171080</v>
      </c>
      <c r="G130" s="15">
        <f t="shared" si="6"/>
        <v>-62762</v>
      </c>
      <c r="H130" s="4"/>
    </row>
    <row r="131" spans="1:8" ht="25.5" outlineLevel="5">
      <c r="A131" s="7" t="s">
        <v>208</v>
      </c>
      <c r="B131" s="6" t="s">
        <v>201</v>
      </c>
      <c r="C131" s="6" t="s">
        <v>209</v>
      </c>
      <c r="D131" s="6"/>
      <c r="E131" s="11">
        <v>2808000</v>
      </c>
      <c r="F131" s="11">
        <v>5308000</v>
      </c>
      <c r="G131" s="15">
        <f t="shared" si="6"/>
        <v>2500000</v>
      </c>
      <c r="H131" s="4"/>
    </row>
    <row r="132" spans="1:8" ht="38.25" outlineLevel="6">
      <c r="A132" s="7" t="s">
        <v>210</v>
      </c>
      <c r="B132" s="6" t="s">
        <v>201</v>
      </c>
      <c r="C132" s="6" t="s">
        <v>211</v>
      </c>
      <c r="D132" s="6"/>
      <c r="E132" s="11">
        <v>0</v>
      </c>
      <c r="F132" s="11">
        <v>2500000</v>
      </c>
      <c r="G132" s="15">
        <f t="shared" si="6"/>
        <v>2500000</v>
      </c>
      <c r="H132" s="4"/>
    </row>
    <row r="133" spans="1:8" ht="25.5" outlineLevel="7">
      <c r="A133" s="7" t="s">
        <v>17</v>
      </c>
      <c r="B133" s="6" t="s">
        <v>201</v>
      </c>
      <c r="C133" s="6" t="s">
        <v>211</v>
      </c>
      <c r="D133" s="6" t="s">
        <v>18</v>
      </c>
      <c r="E133" s="11">
        <v>0</v>
      </c>
      <c r="F133" s="11">
        <v>2500000</v>
      </c>
      <c r="G133" s="15">
        <f t="shared" si="6"/>
        <v>2500000</v>
      </c>
      <c r="H133" s="4"/>
    </row>
    <row r="134" spans="1:8" ht="25.5" outlineLevel="7">
      <c r="A134" s="7" t="s">
        <v>19</v>
      </c>
      <c r="B134" s="6" t="s">
        <v>201</v>
      </c>
      <c r="C134" s="6" t="s">
        <v>211</v>
      </c>
      <c r="D134" s="6" t="s">
        <v>20</v>
      </c>
      <c r="E134" s="11">
        <v>0</v>
      </c>
      <c r="F134" s="11">
        <v>2500000</v>
      </c>
      <c r="G134" s="15">
        <f t="shared" si="6"/>
        <v>2500000</v>
      </c>
      <c r="H134" s="4"/>
    </row>
    <row r="135" spans="1:8" outlineLevel="5">
      <c r="A135" s="7" t="s">
        <v>212</v>
      </c>
      <c r="B135" s="6" t="s">
        <v>201</v>
      </c>
      <c r="C135" s="6" t="s">
        <v>213</v>
      </c>
      <c r="D135" s="6"/>
      <c r="E135" s="11">
        <v>2500000</v>
      </c>
      <c r="F135" s="11">
        <v>0</v>
      </c>
      <c r="G135" s="15">
        <f t="shared" si="6"/>
        <v>-2500000</v>
      </c>
      <c r="H135" s="4"/>
    </row>
    <row r="136" spans="1:8" ht="38.25" outlineLevel="6">
      <c r="A136" s="7" t="s">
        <v>210</v>
      </c>
      <c r="B136" s="6" t="s">
        <v>201</v>
      </c>
      <c r="C136" s="6" t="s">
        <v>214</v>
      </c>
      <c r="D136" s="6"/>
      <c r="E136" s="11">
        <v>2500000</v>
      </c>
      <c r="F136" s="11">
        <v>0</v>
      </c>
      <c r="G136" s="15">
        <f t="shared" si="6"/>
        <v>-2500000</v>
      </c>
      <c r="H136" s="4"/>
    </row>
    <row r="137" spans="1:8" ht="25.5" outlineLevel="7">
      <c r="A137" s="7" t="s">
        <v>17</v>
      </c>
      <c r="B137" s="6" t="s">
        <v>201</v>
      </c>
      <c r="C137" s="6" t="s">
        <v>214</v>
      </c>
      <c r="D137" s="6" t="s">
        <v>18</v>
      </c>
      <c r="E137" s="11">
        <v>2500000</v>
      </c>
      <c r="F137" s="11">
        <v>0</v>
      </c>
      <c r="G137" s="15">
        <f t="shared" si="6"/>
        <v>-2500000</v>
      </c>
      <c r="H137" s="4"/>
    </row>
    <row r="138" spans="1:8" ht="25.5" outlineLevel="7">
      <c r="A138" s="7" t="s">
        <v>19</v>
      </c>
      <c r="B138" s="6" t="s">
        <v>201</v>
      </c>
      <c r="C138" s="6" t="s">
        <v>214</v>
      </c>
      <c r="D138" s="6" t="s">
        <v>20</v>
      </c>
      <c r="E138" s="11">
        <v>2500000</v>
      </c>
      <c r="F138" s="11">
        <v>0</v>
      </c>
      <c r="G138" s="15">
        <f t="shared" si="6"/>
        <v>-2500000</v>
      </c>
      <c r="H138" s="4"/>
    </row>
    <row r="139" spans="1:8" outlineLevel="2">
      <c r="A139" s="7" t="s">
        <v>188</v>
      </c>
      <c r="B139" s="6" t="s">
        <v>189</v>
      </c>
      <c r="C139" s="6"/>
      <c r="D139" s="6"/>
      <c r="E139" s="11">
        <v>12836908</v>
      </c>
      <c r="F139" s="11">
        <v>12781008</v>
      </c>
      <c r="G139" s="15">
        <f t="shared" si="6"/>
        <v>-55900</v>
      </c>
      <c r="H139" s="4"/>
    </row>
    <row r="140" spans="1:8" ht="38.25" outlineLevel="3">
      <c r="A140" s="7" t="s">
        <v>198</v>
      </c>
      <c r="B140" s="6" t="s">
        <v>189</v>
      </c>
      <c r="C140" s="6" t="s">
        <v>199</v>
      </c>
      <c r="D140" s="6"/>
      <c r="E140" s="11">
        <v>12836908</v>
      </c>
      <c r="F140" s="11">
        <v>12781008</v>
      </c>
      <c r="G140" s="15">
        <f t="shared" si="6"/>
        <v>-55900</v>
      </c>
      <c r="H140" s="4"/>
    </row>
    <row r="141" spans="1:8" outlineLevel="4">
      <c r="A141" s="7" t="s">
        <v>215</v>
      </c>
      <c r="B141" s="6" t="s">
        <v>189</v>
      </c>
      <c r="C141" s="6" t="s">
        <v>216</v>
      </c>
      <c r="D141" s="6"/>
      <c r="E141" s="11">
        <v>12836908</v>
      </c>
      <c r="F141" s="11">
        <v>12781008</v>
      </c>
      <c r="G141" s="15">
        <f t="shared" si="6"/>
        <v>-55900</v>
      </c>
      <c r="H141" s="4"/>
    </row>
    <row r="142" spans="1:8" ht="38.25" outlineLevel="5">
      <c r="A142" s="7" t="s">
        <v>217</v>
      </c>
      <c r="B142" s="6" t="s">
        <v>189</v>
      </c>
      <c r="C142" s="6" t="s">
        <v>218</v>
      </c>
      <c r="D142" s="6"/>
      <c r="E142" s="11">
        <v>12560208</v>
      </c>
      <c r="F142" s="11">
        <v>12504308</v>
      </c>
      <c r="G142" s="15">
        <f t="shared" si="6"/>
        <v>-55900</v>
      </c>
      <c r="H142" s="4"/>
    </row>
    <row r="143" spans="1:8" ht="38.25" outlineLevel="6">
      <c r="A143" s="7" t="s">
        <v>219</v>
      </c>
      <c r="B143" s="6" t="s">
        <v>189</v>
      </c>
      <c r="C143" s="6" t="s">
        <v>220</v>
      </c>
      <c r="D143" s="6"/>
      <c r="E143" s="11">
        <v>12560208</v>
      </c>
      <c r="F143" s="11">
        <v>12504308</v>
      </c>
      <c r="G143" s="15">
        <f t="shared" si="6"/>
        <v>-55900</v>
      </c>
      <c r="H143" s="4"/>
    </row>
    <row r="144" spans="1:8" ht="51" outlineLevel="7">
      <c r="A144" s="7" t="s">
        <v>9</v>
      </c>
      <c r="B144" s="6" t="s">
        <v>189</v>
      </c>
      <c r="C144" s="6" t="s">
        <v>220</v>
      </c>
      <c r="D144" s="6" t="s">
        <v>10</v>
      </c>
      <c r="E144" s="11">
        <v>9048328</v>
      </c>
      <c r="F144" s="11">
        <v>8992428</v>
      </c>
      <c r="G144" s="15">
        <f t="shared" si="6"/>
        <v>-55900</v>
      </c>
      <c r="H144" s="4"/>
    </row>
    <row r="145" spans="1:8" outlineLevel="7">
      <c r="A145" s="7" t="s">
        <v>54</v>
      </c>
      <c r="B145" s="6" t="s">
        <v>189</v>
      </c>
      <c r="C145" s="6" t="s">
        <v>220</v>
      </c>
      <c r="D145" s="6" t="s">
        <v>55</v>
      </c>
      <c r="E145" s="11">
        <v>9048328</v>
      </c>
      <c r="F145" s="11">
        <v>8992428</v>
      </c>
      <c r="G145" s="15">
        <f t="shared" si="6"/>
        <v>-55900</v>
      </c>
      <c r="H145" s="4"/>
    </row>
    <row r="146" spans="1:8" s="23" customFormat="1" outlineLevel="1">
      <c r="A146" s="19" t="s">
        <v>136</v>
      </c>
      <c r="B146" s="20" t="s">
        <v>137</v>
      </c>
      <c r="C146" s="20"/>
      <c r="D146" s="20"/>
      <c r="E146" s="21">
        <v>19806896.920000002</v>
      </c>
      <c r="F146" s="21">
        <v>19827236.920000002</v>
      </c>
      <c r="G146" s="16">
        <f>G147+G162+G178</f>
        <v>1475057</v>
      </c>
      <c r="H146" s="22"/>
    </row>
    <row r="147" spans="1:8" outlineLevel="2">
      <c r="A147" s="7" t="s">
        <v>138</v>
      </c>
      <c r="B147" s="6" t="s">
        <v>139</v>
      </c>
      <c r="C147" s="6"/>
      <c r="D147" s="6"/>
      <c r="E147" s="11">
        <v>24939643</v>
      </c>
      <c r="F147" s="11">
        <v>25074840</v>
      </c>
      <c r="G147" s="15">
        <f>G148</f>
        <v>135197</v>
      </c>
      <c r="H147" s="4"/>
    </row>
    <row r="148" spans="1:8" ht="25.5" outlineLevel="3">
      <c r="A148" s="7" t="s">
        <v>140</v>
      </c>
      <c r="B148" s="6" t="s">
        <v>139</v>
      </c>
      <c r="C148" s="6" t="s">
        <v>141</v>
      </c>
      <c r="D148" s="6"/>
      <c r="E148" s="11">
        <v>24939643</v>
      </c>
      <c r="F148" s="11">
        <v>25074840</v>
      </c>
      <c r="G148" s="15">
        <f>F148-E148</f>
        <v>135197</v>
      </c>
      <c r="H148" s="4"/>
    </row>
    <row r="149" spans="1:8" ht="40.5" customHeight="1" outlineLevel="5">
      <c r="A149" s="7" t="s">
        <v>142</v>
      </c>
      <c r="B149" s="6" t="s">
        <v>139</v>
      </c>
      <c r="C149" s="6" t="s">
        <v>143</v>
      </c>
      <c r="D149" s="6"/>
      <c r="E149" s="11">
        <v>24227462</v>
      </c>
      <c r="F149" s="11">
        <v>24362659</v>
      </c>
      <c r="G149" s="15">
        <f>F149-E149</f>
        <v>135197</v>
      </c>
      <c r="H149" s="4"/>
    </row>
    <row r="150" spans="1:8" ht="25.5" outlineLevel="6">
      <c r="A150" s="7" t="s">
        <v>177</v>
      </c>
      <c r="B150" s="6" t="s">
        <v>139</v>
      </c>
      <c r="C150" s="6" t="s">
        <v>178</v>
      </c>
      <c r="D150" s="6"/>
      <c r="E150" s="11">
        <v>1277704</v>
      </c>
      <c r="F150" s="11">
        <v>1412901</v>
      </c>
      <c r="G150" s="15">
        <f t="shared" ref="G150:G177" si="7">F150-E150</f>
        <v>135197</v>
      </c>
      <c r="H150" s="4"/>
    </row>
    <row r="151" spans="1:8" outlineLevel="7">
      <c r="A151" s="7" t="s">
        <v>56</v>
      </c>
      <c r="B151" s="6" t="s">
        <v>139</v>
      </c>
      <c r="C151" s="6" t="s">
        <v>178</v>
      </c>
      <c r="D151" s="6" t="s">
        <v>57</v>
      </c>
      <c r="E151" s="11">
        <v>1277704</v>
      </c>
      <c r="F151" s="11">
        <v>1412901</v>
      </c>
      <c r="G151" s="15">
        <f t="shared" si="7"/>
        <v>135197</v>
      </c>
      <c r="H151" s="4"/>
    </row>
    <row r="152" spans="1:8" outlineLevel="7">
      <c r="A152" s="7" t="s">
        <v>149</v>
      </c>
      <c r="B152" s="6" t="s">
        <v>139</v>
      </c>
      <c r="C152" s="6" t="s">
        <v>178</v>
      </c>
      <c r="D152" s="6" t="s">
        <v>150</v>
      </c>
      <c r="E152" s="11">
        <v>1277704</v>
      </c>
      <c r="F152" s="11">
        <v>1412901</v>
      </c>
      <c r="G152" s="15">
        <f t="shared" si="7"/>
        <v>135197</v>
      </c>
      <c r="H152" s="4"/>
    </row>
    <row r="153" spans="1:8" ht="38.25" outlineLevel="7">
      <c r="A153" s="7" t="s">
        <v>226</v>
      </c>
      <c r="B153" s="6">
        <v>1003</v>
      </c>
      <c r="C153" s="6" t="s">
        <v>63</v>
      </c>
      <c r="D153" s="6"/>
      <c r="E153" s="11"/>
      <c r="F153" s="11"/>
      <c r="G153" s="15">
        <v>0</v>
      </c>
      <c r="H153" s="4"/>
    </row>
    <row r="154" spans="1:8" ht="25.5" outlineLevel="7">
      <c r="A154" s="7" t="s">
        <v>227</v>
      </c>
      <c r="B154" s="6">
        <v>1003</v>
      </c>
      <c r="C154" s="6" t="s">
        <v>103</v>
      </c>
      <c r="D154" s="6"/>
      <c r="E154" s="11"/>
      <c r="F154" s="11"/>
      <c r="G154" s="15">
        <v>0</v>
      </c>
      <c r="H154" s="4"/>
    </row>
    <row r="155" spans="1:8" ht="38.25" outlineLevel="7">
      <c r="A155" s="7" t="s">
        <v>228</v>
      </c>
      <c r="B155" s="6">
        <v>1003</v>
      </c>
      <c r="C155" s="6" t="s">
        <v>229</v>
      </c>
      <c r="D155" s="6"/>
      <c r="E155" s="11"/>
      <c r="F155" s="11"/>
      <c r="G155" s="15">
        <v>0</v>
      </c>
      <c r="H155" s="4"/>
    </row>
    <row r="156" spans="1:8" ht="25.5" outlineLevel="6">
      <c r="A156" s="7" t="s">
        <v>144</v>
      </c>
      <c r="B156" s="6" t="s">
        <v>139</v>
      </c>
      <c r="C156" s="6" t="s">
        <v>145</v>
      </c>
      <c r="D156" s="6"/>
      <c r="E156" s="11">
        <v>0</v>
      </c>
      <c r="F156" s="11">
        <v>1124805</v>
      </c>
      <c r="G156" s="15">
        <f t="shared" ref="G156:G161" si="8">F156-E156</f>
        <v>1124805</v>
      </c>
      <c r="H156" s="4"/>
    </row>
    <row r="157" spans="1:8" outlineLevel="7">
      <c r="A157" s="7" t="s">
        <v>56</v>
      </c>
      <c r="B157" s="6" t="s">
        <v>139</v>
      </c>
      <c r="C157" s="6" t="s">
        <v>145</v>
      </c>
      <c r="D157" s="6" t="s">
        <v>57</v>
      </c>
      <c r="E157" s="11">
        <v>0</v>
      </c>
      <c r="F157" s="11">
        <v>1124805</v>
      </c>
      <c r="G157" s="15">
        <f t="shared" si="8"/>
        <v>1124805</v>
      </c>
      <c r="H157" s="4"/>
    </row>
    <row r="158" spans="1:8" ht="25.5" outlineLevel="7">
      <c r="A158" s="7" t="s">
        <v>58</v>
      </c>
      <c r="B158" s="6" t="s">
        <v>139</v>
      </c>
      <c r="C158" s="6" t="s">
        <v>145</v>
      </c>
      <c r="D158" s="6" t="s">
        <v>59</v>
      </c>
      <c r="E158" s="11">
        <v>0</v>
      </c>
      <c r="F158" s="11">
        <v>1124805</v>
      </c>
      <c r="G158" s="15">
        <f t="shared" si="8"/>
        <v>1124805</v>
      </c>
      <c r="H158" s="4"/>
    </row>
    <row r="159" spans="1:8" ht="25.5" outlineLevel="6">
      <c r="A159" s="7" t="s">
        <v>144</v>
      </c>
      <c r="B159" s="6" t="s">
        <v>139</v>
      </c>
      <c r="C159" s="6" t="s">
        <v>146</v>
      </c>
      <c r="D159" s="6"/>
      <c r="E159" s="11">
        <v>3202106</v>
      </c>
      <c r="F159" s="11">
        <v>2077301</v>
      </c>
      <c r="G159" s="15">
        <f t="shared" si="8"/>
        <v>-1124805</v>
      </c>
      <c r="H159" s="4"/>
    </row>
    <row r="160" spans="1:8" outlineLevel="7">
      <c r="A160" s="7" t="s">
        <v>56</v>
      </c>
      <c r="B160" s="6" t="s">
        <v>139</v>
      </c>
      <c r="C160" s="6" t="s">
        <v>146</v>
      </c>
      <c r="D160" s="6" t="s">
        <v>57</v>
      </c>
      <c r="E160" s="11">
        <v>3202106</v>
      </c>
      <c r="F160" s="11">
        <v>2077301</v>
      </c>
      <c r="G160" s="15">
        <f t="shared" si="8"/>
        <v>-1124805</v>
      </c>
      <c r="H160" s="4"/>
    </row>
    <row r="161" spans="1:8" ht="25.5" outlineLevel="7">
      <c r="A161" s="7" t="s">
        <v>58</v>
      </c>
      <c r="B161" s="6" t="s">
        <v>139</v>
      </c>
      <c r="C161" s="6" t="s">
        <v>146</v>
      </c>
      <c r="D161" s="6" t="s">
        <v>59</v>
      </c>
      <c r="E161" s="11">
        <v>3202106</v>
      </c>
      <c r="F161" s="11">
        <v>2077301</v>
      </c>
      <c r="G161" s="15">
        <f t="shared" si="8"/>
        <v>-1124805</v>
      </c>
      <c r="H161" s="4"/>
    </row>
    <row r="162" spans="1:8" outlineLevel="2">
      <c r="A162" s="7" t="s">
        <v>147</v>
      </c>
      <c r="B162" s="6" t="s">
        <v>148</v>
      </c>
      <c r="C162" s="6"/>
      <c r="D162" s="6"/>
      <c r="E162" s="11">
        <v>39471720</v>
      </c>
      <c r="F162" s="11">
        <v>40791240</v>
      </c>
      <c r="G162" s="15">
        <f t="shared" si="7"/>
        <v>1319520</v>
      </c>
      <c r="H162" s="4"/>
    </row>
    <row r="163" spans="1:8" ht="25.5" outlineLevel="3">
      <c r="A163" s="7" t="s">
        <v>151</v>
      </c>
      <c r="B163" s="6" t="s">
        <v>148</v>
      </c>
      <c r="C163" s="6" t="s">
        <v>152</v>
      </c>
      <c r="D163" s="6"/>
      <c r="E163" s="11">
        <v>39471720</v>
      </c>
      <c r="F163" s="11">
        <v>40791240</v>
      </c>
      <c r="G163" s="15">
        <f t="shared" si="7"/>
        <v>1319520</v>
      </c>
      <c r="H163" s="4"/>
    </row>
    <row r="164" spans="1:8" ht="25.5" outlineLevel="5">
      <c r="A164" s="7" t="s">
        <v>153</v>
      </c>
      <c r="B164" s="6" t="s">
        <v>148</v>
      </c>
      <c r="C164" s="6" t="s">
        <v>154</v>
      </c>
      <c r="D164" s="6"/>
      <c r="E164" s="11">
        <v>12925668</v>
      </c>
      <c r="F164" s="11">
        <v>11418462</v>
      </c>
      <c r="G164" s="15">
        <f t="shared" si="7"/>
        <v>-1507206</v>
      </c>
      <c r="H164" s="4"/>
    </row>
    <row r="165" spans="1:8" ht="25.5" outlineLevel="6">
      <c r="A165" s="7" t="s">
        <v>179</v>
      </c>
      <c r="B165" s="6" t="s">
        <v>148</v>
      </c>
      <c r="C165" s="6" t="s">
        <v>180</v>
      </c>
      <c r="D165" s="6"/>
      <c r="E165" s="11">
        <v>5820233</v>
      </c>
      <c r="F165" s="11">
        <v>4313027</v>
      </c>
      <c r="G165" s="15">
        <f t="shared" si="7"/>
        <v>-1507206</v>
      </c>
      <c r="H165" s="4"/>
    </row>
    <row r="166" spans="1:8" outlineLevel="7">
      <c r="A166" s="7" t="s">
        <v>56</v>
      </c>
      <c r="B166" s="6" t="s">
        <v>148</v>
      </c>
      <c r="C166" s="6" t="s">
        <v>180</v>
      </c>
      <c r="D166" s="6" t="s">
        <v>57</v>
      </c>
      <c r="E166" s="11">
        <v>5815233</v>
      </c>
      <c r="F166" s="11">
        <v>4308027</v>
      </c>
      <c r="G166" s="15">
        <f t="shared" si="7"/>
        <v>-1507206</v>
      </c>
      <c r="H166" s="4"/>
    </row>
    <row r="167" spans="1:8" outlineLevel="7">
      <c r="A167" s="7" t="s">
        <v>149</v>
      </c>
      <c r="B167" s="6" t="s">
        <v>148</v>
      </c>
      <c r="C167" s="6" t="s">
        <v>180</v>
      </c>
      <c r="D167" s="6" t="s">
        <v>150</v>
      </c>
      <c r="E167" s="11">
        <v>5815233</v>
      </c>
      <c r="F167" s="11">
        <v>4308027</v>
      </c>
      <c r="G167" s="15">
        <f t="shared" si="7"/>
        <v>-1507206</v>
      </c>
      <c r="H167" s="4"/>
    </row>
    <row r="168" spans="1:8" ht="25.5" outlineLevel="5">
      <c r="A168" s="7" t="s">
        <v>181</v>
      </c>
      <c r="B168" s="6" t="s">
        <v>148</v>
      </c>
      <c r="C168" s="6" t="s">
        <v>182</v>
      </c>
      <c r="D168" s="6"/>
      <c r="E168" s="11">
        <v>26546052</v>
      </c>
      <c r="F168" s="11">
        <v>29372778</v>
      </c>
      <c r="G168" s="15">
        <f t="shared" si="7"/>
        <v>2826726</v>
      </c>
      <c r="H168" s="4"/>
    </row>
    <row r="169" spans="1:8" ht="25.5" outlineLevel="6">
      <c r="A169" s="7" t="s">
        <v>179</v>
      </c>
      <c r="B169" s="6" t="s">
        <v>148</v>
      </c>
      <c r="C169" s="6" t="s">
        <v>183</v>
      </c>
      <c r="D169" s="6"/>
      <c r="E169" s="11">
        <v>5500000</v>
      </c>
      <c r="F169" s="11">
        <v>6092868</v>
      </c>
      <c r="G169" s="15">
        <f t="shared" si="7"/>
        <v>592868</v>
      </c>
      <c r="H169" s="4"/>
    </row>
    <row r="170" spans="1:8" outlineLevel="7">
      <c r="A170" s="7" t="s">
        <v>56</v>
      </c>
      <c r="B170" s="6" t="s">
        <v>148</v>
      </c>
      <c r="C170" s="6" t="s">
        <v>183</v>
      </c>
      <c r="D170" s="6" t="s">
        <v>57</v>
      </c>
      <c r="E170" s="11">
        <v>5500000</v>
      </c>
      <c r="F170" s="11">
        <v>6092868</v>
      </c>
      <c r="G170" s="15">
        <f t="shared" si="7"/>
        <v>592868</v>
      </c>
      <c r="H170" s="4"/>
    </row>
    <row r="171" spans="1:8" outlineLevel="7">
      <c r="A171" s="7" t="s">
        <v>149</v>
      </c>
      <c r="B171" s="6" t="s">
        <v>148</v>
      </c>
      <c r="C171" s="6" t="s">
        <v>183</v>
      </c>
      <c r="D171" s="6" t="s">
        <v>150</v>
      </c>
      <c r="E171" s="11">
        <v>5500000</v>
      </c>
      <c r="F171" s="11">
        <v>6092868</v>
      </c>
      <c r="G171" s="15">
        <f t="shared" si="7"/>
        <v>592868</v>
      </c>
      <c r="H171" s="4"/>
    </row>
    <row r="172" spans="1:8" ht="38.25" outlineLevel="6">
      <c r="A172" s="7" t="s">
        <v>184</v>
      </c>
      <c r="B172" s="6" t="s">
        <v>148</v>
      </c>
      <c r="C172" s="6" t="s">
        <v>185</v>
      </c>
      <c r="D172" s="6"/>
      <c r="E172" s="11">
        <v>13000000</v>
      </c>
      <c r="F172" s="11">
        <v>13914338</v>
      </c>
      <c r="G172" s="15">
        <f t="shared" si="7"/>
        <v>914338</v>
      </c>
      <c r="H172" s="4"/>
    </row>
    <row r="173" spans="1:8" outlineLevel="7">
      <c r="A173" s="7" t="s">
        <v>56</v>
      </c>
      <c r="B173" s="6" t="s">
        <v>148</v>
      </c>
      <c r="C173" s="6" t="s">
        <v>185</v>
      </c>
      <c r="D173" s="6" t="s">
        <v>57</v>
      </c>
      <c r="E173" s="11">
        <v>13000000</v>
      </c>
      <c r="F173" s="11">
        <v>13914338</v>
      </c>
      <c r="G173" s="15">
        <f t="shared" si="7"/>
        <v>914338</v>
      </c>
      <c r="H173" s="4"/>
    </row>
    <row r="174" spans="1:8" outlineLevel="7">
      <c r="A174" s="7" t="s">
        <v>149</v>
      </c>
      <c r="B174" s="6" t="s">
        <v>148</v>
      </c>
      <c r="C174" s="6" t="s">
        <v>185</v>
      </c>
      <c r="D174" s="6" t="s">
        <v>150</v>
      </c>
      <c r="E174" s="11">
        <v>13000000</v>
      </c>
      <c r="F174" s="11">
        <v>13914338</v>
      </c>
      <c r="G174" s="15">
        <f t="shared" si="7"/>
        <v>914338</v>
      </c>
      <c r="H174" s="4"/>
    </row>
    <row r="175" spans="1:8" ht="38.25" outlineLevel="6">
      <c r="A175" s="7" t="s">
        <v>186</v>
      </c>
      <c r="B175" s="6" t="s">
        <v>148</v>
      </c>
      <c r="C175" s="6" t="s">
        <v>187</v>
      </c>
      <c r="D175" s="6"/>
      <c r="E175" s="11">
        <v>0</v>
      </c>
      <c r="F175" s="11">
        <v>1319520</v>
      </c>
      <c r="G175" s="15">
        <f t="shared" si="7"/>
        <v>1319520</v>
      </c>
      <c r="H175" s="4"/>
    </row>
    <row r="176" spans="1:8" outlineLevel="7">
      <c r="A176" s="7" t="s">
        <v>56</v>
      </c>
      <c r="B176" s="6" t="s">
        <v>148</v>
      </c>
      <c r="C176" s="6" t="s">
        <v>187</v>
      </c>
      <c r="D176" s="6" t="s">
        <v>57</v>
      </c>
      <c r="E176" s="11">
        <v>0</v>
      </c>
      <c r="F176" s="11">
        <v>1319520</v>
      </c>
      <c r="G176" s="15">
        <f t="shared" si="7"/>
        <v>1319520</v>
      </c>
      <c r="H176" s="4"/>
    </row>
    <row r="177" spans="1:8" outlineLevel="7">
      <c r="A177" s="7" t="s">
        <v>149</v>
      </c>
      <c r="B177" s="6" t="s">
        <v>148</v>
      </c>
      <c r="C177" s="6" t="s">
        <v>187</v>
      </c>
      <c r="D177" s="6" t="s">
        <v>150</v>
      </c>
      <c r="E177" s="11">
        <v>0</v>
      </c>
      <c r="F177" s="11">
        <v>1319520</v>
      </c>
      <c r="G177" s="15">
        <f t="shared" si="7"/>
        <v>1319520</v>
      </c>
      <c r="H177" s="4"/>
    </row>
    <row r="178" spans="1:8" outlineLevel="2">
      <c r="A178" s="7" t="s">
        <v>155</v>
      </c>
      <c r="B178" s="6" t="s">
        <v>156</v>
      </c>
      <c r="C178" s="6"/>
      <c r="D178" s="6"/>
      <c r="E178" s="11">
        <v>2018255</v>
      </c>
      <c r="F178" s="11">
        <v>2038595</v>
      </c>
      <c r="G178" s="15">
        <f t="shared" ref="G178:G185" si="9">F178-E178</f>
        <v>20340</v>
      </c>
      <c r="H178" s="4"/>
    </row>
    <row r="179" spans="1:8" ht="38.25" outlineLevel="3">
      <c r="A179" s="7" t="s">
        <v>15</v>
      </c>
      <c r="B179" s="6" t="s">
        <v>156</v>
      </c>
      <c r="C179" s="6" t="s">
        <v>16</v>
      </c>
      <c r="D179" s="6"/>
      <c r="E179" s="11">
        <v>0</v>
      </c>
      <c r="F179" s="11">
        <v>20340</v>
      </c>
      <c r="G179" s="15">
        <f t="shared" si="9"/>
        <v>20340</v>
      </c>
      <c r="H179" s="4"/>
    </row>
    <row r="180" spans="1:8" outlineLevel="5">
      <c r="A180" s="7" t="s">
        <v>37</v>
      </c>
      <c r="B180" s="6" t="s">
        <v>156</v>
      </c>
      <c r="C180" s="6" t="s">
        <v>38</v>
      </c>
      <c r="D180" s="6"/>
      <c r="E180" s="11">
        <v>0</v>
      </c>
      <c r="F180" s="11">
        <v>20340</v>
      </c>
      <c r="G180" s="15">
        <f t="shared" si="9"/>
        <v>20340</v>
      </c>
      <c r="H180" s="4"/>
    </row>
    <row r="181" spans="1:8" outlineLevel="6">
      <c r="A181" s="7" t="s">
        <v>39</v>
      </c>
      <c r="B181" s="6" t="s">
        <v>156</v>
      </c>
      <c r="C181" s="6" t="s">
        <v>40</v>
      </c>
      <c r="D181" s="6"/>
      <c r="E181" s="11">
        <v>0</v>
      </c>
      <c r="F181" s="11">
        <v>20340</v>
      </c>
      <c r="G181" s="15">
        <f t="shared" si="9"/>
        <v>20340</v>
      </c>
      <c r="H181" s="4"/>
    </row>
    <row r="182" spans="1:8" ht="25.5" outlineLevel="7">
      <c r="A182" s="7" t="s">
        <v>17</v>
      </c>
      <c r="B182" s="6" t="s">
        <v>156</v>
      </c>
      <c r="C182" s="6" t="s">
        <v>40</v>
      </c>
      <c r="D182" s="6" t="s">
        <v>18</v>
      </c>
      <c r="E182" s="11">
        <v>0</v>
      </c>
      <c r="F182" s="11">
        <v>5340</v>
      </c>
      <c r="G182" s="15">
        <f t="shared" si="9"/>
        <v>5340</v>
      </c>
      <c r="H182" s="4"/>
    </row>
    <row r="183" spans="1:8" ht="25.5" outlineLevel="7">
      <c r="A183" s="7" t="s">
        <v>19</v>
      </c>
      <c r="B183" s="6" t="s">
        <v>156</v>
      </c>
      <c r="C183" s="6" t="s">
        <v>40</v>
      </c>
      <c r="D183" s="6" t="s">
        <v>20</v>
      </c>
      <c r="E183" s="11">
        <v>0</v>
      </c>
      <c r="F183" s="11">
        <v>5340</v>
      </c>
      <c r="G183" s="15">
        <f t="shared" si="9"/>
        <v>5340</v>
      </c>
      <c r="H183" s="4"/>
    </row>
    <row r="184" spans="1:8" outlineLevel="7">
      <c r="A184" s="7" t="s">
        <v>56</v>
      </c>
      <c r="B184" s="6" t="s">
        <v>156</v>
      </c>
      <c r="C184" s="6" t="s">
        <v>40</v>
      </c>
      <c r="D184" s="6" t="s">
        <v>57</v>
      </c>
      <c r="E184" s="11">
        <v>0</v>
      </c>
      <c r="F184" s="11">
        <v>15000</v>
      </c>
      <c r="G184" s="15">
        <f t="shared" si="9"/>
        <v>15000</v>
      </c>
      <c r="H184" s="4"/>
    </row>
    <row r="185" spans="1:8" ht="25.5" outlineLevel="7">
      <c r="A185" s="7" t="s">
        <v>58</v>
      </c>
      <c r="B185" s="6" t="s">
        <v>156</v>
      </c>
      <c r="C185" s="6" t="s">
        <v>40</v>
      </c>
      <c r="D185" s="6" t="s">
        <v>59</v>
      </c>
      <c r="E185" s="11">
        <v>0</v>
      </c>
      <c r="F185" s="11">
        <v>15000</v>
      </c>
      <c r="G185" s="15">
        <f t="shared" si="9"/>
        <v>15000</v>
      </c>
      <c r="H185" s="4"/>
    </row>
    <row r="186" spans="1:8" s="23" customFormat="1" outlineLevel="1">
      <c r="A186" s="19" t="s">
        <v>157</v>
      </c>
      <c r="B186" s="20" t="s">
        <v>158</v>
      </c>
      <c r="C186" s="20"/>
      <c r="D186" s="20"/>
      <c r="E186" s="21">
        <v>2650000</v>
      </c>
      <c r="F186" s="21">
        <v>3250000</v>
      </c>
      <c r="G186" s="16">
        <f t="shared" ref="G186:G200" si="10">F186-E186</f>
        <v>600000</v>
      </c>
      <c r="H186" s="22"/>
    </row>
    <row r="187" spans="1:8" outlineLevel="2">
      <c r="A187" s="7" t="s">
        <v>159</v>
      </c>
      <c r="B187" s="6" t="s">
        <v>160</v>
      </c>
      <c r="C187" s="6"/>
      <c r="D187" s="6"/>
      <c r="E187" s="11">
        <v>2650000</v>
      </c>
      <c r="F187" s="11">
        <v>3250000</v>
      </c>
      <c r="G187" s="15">
        <f t="shared" si="10"/>
        <v>600000</v>
      </c>
      <c r="H187" s="4"/>
    </row>
    <row r="188" spans="1:8" ht="38.25" outlineLevel="3">
      <c r="A188" s="7" t="s">
        <v>161</v>
      </c>
      <c r="B188" s="6" t="s">
        <v>160</v>
      </c>
      <c r="C188" s="6" t="s">
        <v>162</v>
      </c>
      <c r="D188" s="6"/>
      <c r="E188" s="11">
        <v>2650000</v>
      </c>
      <c r="F188" s="11">
        <v>3250000</v>
      </c>
      <c r="G188" s="15">
        <f t="shared" si="10"/>
        <v>600000</v>
      </c>
      <c r="H188" s="4"/>
    </row>
    <row r="189" spans="1:8" ht="25.5" outlineLevel="5">
      <c r="A189" s="7" t="s">
        <v>163</v>
      </c>
      <c r="B189" s="6" t="s">
        <v>160</v>
      </c>
      <c r="C189" s="6" t="s">
        <v>164</v>
      </c>
      <c r="D189" s="6"/>
      <c r="E189" s="11">
        <v>2650000</v>
      </c>
      <c r="F189" s="11">
        <v>3250000</v>
      </c>
      <c r="G189" s="15">
        <f t="shared" si="10"/>
        <v>600000</v>
      </c>
      <c r="H189" s="4"/>
    </row>
    <row r="190" spans="1:8" ht="38.25" outlineLevel="6">
      <c r="A190" s="7" t="s">
        <v>165</v>
      </c>
      <c r="B190" s="6" t="s">
        <v>160</v>
      </c>
      <c r="C190" s="6" t="s">
        <v>166</v>
      </c>
      <c r="D190" s="6"/>
      <c r="E190" s="11">
        <v>2650000</v>
      </c>
      <c r="F190" s="11">
        <v>3250000</v>
      </c>
      <c r="G190" s="15">
        <f t="shared" si="10"/>
        <v>600000</v>
      </c>
      <c r="H190" s="4"/>
    </row>
    <row r="191" spans="1:8" ht="25.5" outlineLevel="7">
      <c r="A191" s="7" t="s">
        <v>64</v>
      </c>
      <c r="B191" s="6" t="s">
        <v>160</v>
      </c>
      <c r="C191" s="6" t="s">
        <v>166</v>
      </c>
      <c r="D191" s="6" t="s">
        <v>65</v>
      </c>
      <c r="E191" s="11">
        <v>2650000</v>
      </c>
      <c r="F191" s="11">
        <v>3250000</v>
      </c>
      <c r="G191" s="15">
        <f t="shared" si="10"/>
        <v>600000</v>
      </c>
      <c r="H191" s="4"/>
    </row>
    <row r="192" spans="1:8" ht="25.5" outlineLevel="7">
      <c r="A192" s="7" t="s">
        <v>66</v>
      </c>
      <c r="B192" s="6" t="s">
        <v>160</v>
      </c>
      <c r="C192" s="6" t="s">
        <v>166</v>
      </c>
      <c r="D192" s="6" t="s">
        <v>67</v>
      </c>
      <c r="E192" s="11">
        <v>2650000</v>
      </c>
      <c r="F192" s="11">
        <v>3250000</v>
      </c>
      <c r="G192" s="15">
        <f t="shared" si="10"/>
        <v>600000</v>
      </c>
      <c r="H192" s="4"/>
    </row>
    <row r="193" spans="1:8" s="23" customFormat="1" ht="38.25" outlineLevel="1">
      <c r="A193" s="19" t="s">
        <v>167</v>
      </c>
      <c r="B193" s="20" t="s">
        <v>168</v>
      </c>
      <c r="C193" s="20"/>
      <c r="D193" s="20"/>
      <c r="E193" s="21">
        <v>32441138</v>
      </c>
      <c r="F193" s="21">
        <v>33951138</v>
      </c>
      <c r="G193" s="16">
        <f t="shared" si="10"/>
        <v>1510000</v>
      </c>
      <c r="H193" s="22"/>
    </row>
    <row r="194" spans="1:8" outlineLevel="2">
      <c r="A194" s="7" t="s">
        <v>169</v>
      </c>
      <c r="B194" s="6" t="s">
        <v>170</v>
      </c>
      <c r="C194" s="6"/>
      <c r="D194" s="6"/>
      <c r="E194" s="11">
        <v>0</v>
      </c>
      <c r="F194" s="11">
        <v>1510000</v>
      </c>
      <c r="G194" s="15">
        <f t="shared" si="10"/>
        <v>1510000</v>
      </c>
      <c r="H194" s="4"/>
    </row>
    <row r="195" spans="1:8" ht="38.25" outlineLevel="3">
      <c r="A195" s="7" t="s">
        <v>62</v>
      </c>
      <c r="B195" s="6" t="s">
        <v>170</v>
      </c>
      <c r="C195" s="6" t="s">
        <v>63</v>
      </c>
      <c r="D195" s="6"/>
      <c r="E195" s="11">
        <v>0</v>
      </c>
      <c r="F195" s="11">
        <v>1510000</v>
      </c>
      <c r="G195" s="15">
        <f t="shared" si="10"/>
        <v>1510000</v>
      </c>
      <c r="H195" s="4"/>
    </row>
    <row r="196" spans="1:8" ht="25.5" outlineLevel="4">
      <c r="A196" s="7" t="s">
        <v>102</v>
      </c>
      <c r="B196" s="6" t="s">
        <v>170</v>
      </c>
      <c r="C196" s="6" t="s">
        <v>103</v>
      </c>
      <c r="D196" s="6"/>
      <c r="E196" s="11">
        <v>0</v>
      </c>
      <c r="F196" s="11">
        <v>1510000</v>
      </c>
      <c r="G196" s="15">
        <f t="shared" si="10"/>
        <v>1510000</v>
      </c>
      <c r="H196" s="4"/>
    </row>
    <row r="197" spans="1:8" ht="38.25" outlineLevel="5">
      <c r="A197" s="7" t="s">
        <v>171</v>
      </c>
      <c r="B197" s="6" t="s">
        <v>170</v>
      </c>
      <c r="C197" s="6" t="s">
        <v>172</v>
      </c>
      <c r="D197" s="6"/>
      <c r="E197" s="11">
        <v>0</v>
      </c>
      <c r="F197" s="11">
        <v>1510000</v>
      </c>
      <c r="G197" s="15">
        <f t="shared" si="10"/>
        <v>1510000</v>
      </c>
      <c r="H197" s="4"/>
    </row>
    <row r="198" spans="1:8" ht="25.5" outlineLevel="6">
      <c r="A198" s="7" t="s">
        <v>173</v>
      </c>
      <c r="B198" s="6" t="s">
        <v>170</v>
      </c>
      <c r="C198" s="6" t="s">
        <v>174</v>
      </c>
      <c r="D198" s="6"/>
      <c r="E198" s="11">
        <v>0</v>
      </c>
      <c r="F198" s="11">
        <v>1510000</v>
      </c>
      <c r="G198" s="15">
        <f t="shared" si="10"/>
        <v>1510000</v>
      </c>
      <c r="H198" s="4"/>
    </row>
    <row r="199" spans="1:8" outlineLevel="7">
      <c r="A199" s="7" t="s">
        <v>45</v>
      </c>
      <c r="B199" s="6" t="s">
        <v>170</v>
      </c>
      <c r="C199" s="6" t="s">
        <v>174</v>
      </c>
      <c r="D199" s="6" t="s">
        <v>46</v>
      </c>
      <c r="E199" s="11">
        <v>0</v>
      </c>
      <c r="F199" s="11">
        <v>1510000</v>
      </c>
      <c r="G199" s="15">
        <f t="shared" si="10"/>
        <v>1510000</v>
      </c>
      <c r="H199" s="4"/>
    </row>
    <row r="200" spans="1:8" outlineLevel="7">
      <c r="A200" s="7" t="s">
        <v>175</v>
      </c>
      <c r="B200" s="6" t="s">
        <v>170</v>
      </c>
      <c r="C200" s="6" t="s">
        <v>174</v>
      </c>
      <c r="D200" s="6" t="s">
        <v>176</v>
      </c>
      <c r="E200" s="11">
        <v>0</v>
      </c>
      <c r="F200" s="11">
        <v>1510000</v>
      </c>
      <c r="G200" s="15">
        <f t="shared" si="10"/>
        <v>1510000</v>
      </c>
      <c r="H200" s="4"/>
    </row>
    <row r="201" spans="1:8" ht="18.75" customHeight="1">
      <c r="A201" s="17" t="s">
        <v>221</v>
      </c>
      <c r="B201" s="8"/>
      <c r="C201" s="8"/>
      <c r="D201" s="8"/>
      <c r="E201" s="12">
        <v>626306574.63</v>
      </c>
      <c r="F201" s="12">
        <v>591915531.65999997</v>
      </c>
      <c r="G201" s="18">
        <f>G11+G35+G50+G74+G110+G146+G186+G193</f>
        <v>-34391042.969999999</v>
      </c>
      <c r="H201" s="4"/>
    </row>
    <row r="202" spans="1:8" ht="15.75" customHeight="1">
      <c r="A202" s="9"/>
      <c r="B202" s="9"/>
      <c r="C202" s="9"/>
      <c r="D202" s="9"/>
      <c r="E202" s="13"/>
      <c r="F202" s="13"/>
      <c r="G202" s="13"/>
      <c r="H202" s="2"/>
    </row>
    <row r="203" spans="1:8" ht="15.75" customHeight="1">
      <c r="A203" s="33"/>
      <c r="B203" s="34"/>
      <c r="C203" s="34"/>
      <c r="D203" s="33"/>
      <c r="E203" s="34"/>
      <c r="F203" s="34"/>
      <c r="G203" s="34"/>
      <c r="H203" s="34"/>
    </row>
    <row r="204" spans="1:8" ht="15.75" customHeight="1"/>
    <row r="205" spans="1:8" ht="15.75" customHeight="1"/>
    <row r="206" spans="1:8" ht="15.75" customHeight="1"/>
    <row r="207" spans="1:8" ht="15.75" customHeight="1"/>
    <row r="208" spans="1: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</sheetData>
  <mergeCells count="16">
    <mergeCell ref="A7:G7"/>
    <mergeCell ref="A203:C203"/>
    <mergeCell ref="D203:H203"/>
    <mergeCell ref="A8:A9"/>
    <mergeCell ref="B8:B9"/>
    <mergeCell ref="C8:C9"/>
    <mergeCell ref="D8:D9"/>
    <mergeCell ref="E8:E9"/>
    <mergeCell ref="F8:F9"/>
    <mergeCell ref="G8:G9"/>
    <mergeCell ref="A6:G6"/>
    <mergeCell ref="B1:G1"/>
    <mergeCell ref="A2:G2"/>
    <mergeCell ref="A3:G3"/>
    <mergeCell ref="A4:G4"/>
    <mergeCell ref="A5:G5"/>
  </mergeCells>
  <pageMargins left="0.39370078740157483" right="0.19685039370078741" top="0.39370078740157483" bottom="0.19685039370078741" header="0.39370078740157483" footer="0.39370078740157483"/>
  <pageSetup paperSize="9" scale="8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628A5EF-2915-4442-A86A-7D239DC5E9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ФЕДОР-ПК\ФЕДОР</dc:creator>
  <cp:lastModifiedBy>Aleksashina</cp:lastModifiedBy>
  <cp:lastPrinted>2020-05-06T12:06:59Z</cp:lastPrinted>
  <dcterms:created xsi:type="dcterms:W3CDTF">2020-04-21T17:55:43Z</dcterms:created>
  <dcterms:modified xsi:type="dcterms:W3CDTF">2020-05-08T09:19:29Z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№6)(2).xlsx</vt:lpwstr>
  </property>
  <property fmtid="{D5CDD505-2E9C-101B-9397-08002B2CF9AE}" pid="3" name="Название отчета">
    <vt:lpwstr>Аналитический отчет по исполнению бюджета (Приложение №6)(2).xlsx</vt:lpwstr>
  </property>
  <property fmtid="{D5CDD505-2E9C-101B-9397-08002B2CF9AE}" pid="4" name="Версия клиента">
    <vt:lpwstr>19.2.28.11110</vt:lpwstr>
  </property>
  <property fmtid="{D5CDD505-2E9C-101B-9397-08002B2CF9AE}" pid="5" name="Версия базы">
    <vt:lpwstr>19.2.2804.408554575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bks_2020_mo</vt:lpwstr>
  </property>
  <property fmtid="{D5CDD505-2E9C-101B-9397-08002B2CF9AE}" pid="9" name="Пользователь">
    <vt:lpwstr>user_15_7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