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630" yWindow="555" windowWidth="24240" windowHeight="11445"/>
  </bookViews>
  <sheets>
    <sheet name="Документ" sheetId="2" r:id="rId1"/>
  </sheets>
  <definedNames>
    <definedName name="_xlnm.Print_Titles" localSheetId="0">Документ!$9:$11</definedName>
  </definedNames>
  <calcPr calcId="125725"/>
</workbook>
</file>

<file path=xl/calcChain.xml><?xml version="1.0" encoding="utf-8"?>
<calcChain xmlns="http://schemas.openxmlformats.org/spreadsheetml/2006/main">
  <c r="F78" i="2"/>
  <c r="F45" l="1"/>
  <c r="F46"/>
  <c r="F39" l="1"/>
  <c r="F38"/>
  <c r="F37"/>
  <c r="F36"/>
  <c r="F35"/>
  <c r="F34"/>
  <c r="F22"/>
  <c r="F21"/>
  <c r="F20"/>
  <c r="F19"/>
  <c r="F18"/>
  <c r="F17"/>
  <c r="F71"/>
  <c r="F70"/>
  <c r="F69"/>
  <c r="F68"/>
  <c r="F67"/>
  <c r="F66"/>
  <c r="F65"/>
  <c r="F64"/>
  <c r="F16"/>
  <c r="F15"/>
  <c r="F14"/>
  <c r="F13"/>
  <c r="F12" s="1"/>
  <c r="F91"/>
  <c r="F90"/>
  <c r="F44"/>
  <c r="F43"/>
  <c r="F42"/>
  <c r="F41"/>
  <c r="F40"/>
  <c r="F28"/>
  <c r="F27"/>
  <c r="F26"/>
  <c r="F25"/>
  <c r="F24"/>
  <c r="F23" s="1"/>
  <c r="F97"/>
  <c r="F96"/>
  <c r="F95"/>
  <c r="F94"/>
  <c r="F63"/>
  <c r="F62"/>
  <c r="F61"/>
  <c r="F60"/>
  <c r="F59"/>
  <c r="F58"/>
  <c r="F57"/>
  <c r="F56"/>
  <c r="F55"/>
  <c r="F54"/>
  <c r="F53"/>
  <c r="F48"/>
  <c r="F47"/>
  <c r="F33"/>
  <c r="F32"/>
  <c r="F31"/>
  <c r="F30"/>
  <c r="F29"/>
  <c r="F93"/>
  <c r="F92"/>
  <c r="F87"/>
  <c r="F86"/>
  <c r="F85"/>
  <c r="F84"/>
  <c r="F83"/>
  <c r="F80"/>
  <c r="F79"/>
  <c r="F77" l="1"/>
  <c r="F98" s="1"/>
</calcChain>
</file>

<file path=xl/sharedStrings.xml><?xml version="1.0" encoding="utf-8"?>
<sst xmlns="http://schemas.openxmlformats.org/spreadsheetml/2006/main" count="232" uniqueCount="124">
  <si>
    <t>(рублей)</t>
  </si>
  <si>
    <t>Наименование</t>
  </si>
  <si>
    <t>Целевая статья</t>
  </si>
  <si>
    <t>Группы и подгруппы видов расходов</t>
  </si>
  <si>
    <t>Роспись утвержденная</t>
  </si>
  <si>
    <t>Роспись с изменениями</t>
  </si>
  <si>
    <t xml:space="preserve">            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</si>
  <si>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</si>
  <si>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 xml:space="preserve">                Расходы на выплаты персоналу государственных (муниципальных) органов</t>
  </si>
  <si>
    <t>120</t>
  </si>
  <si>
    <t xml:space="preserve">            Центральный аппарат</t>
  </si>
  <si>
    <t xml:space="preserve">              Закупка товаров, работ и услуг для обеспечения государственных (муниципальных) нужд</t>
  </si>
  <si>
    <t>200</t>
  </si>
  <si>
    <t xml:space="preserve">                Иные закупки товаров, работ и услуг для обеспечения государственных (муниципальных) нужд</t>
  </si>
  <si>
    <t>240</t>
  </si>
  <si>
    <t xml:space="preserve">      Ведомственная целевая программа "Совершенствование методов решения вопросов местного значения и создание условий муниципальной службы в МР "Мещовский район"</t>
  </si>
  <si>
    <t>60 0 00 00000</t>
  </si>
  <si>
    <t>60 0 00 00490</t>
  </si>
  <si>
    <t xml:space="preserve">              Иные бюджетные ассигнования</t>
  </si>
  <si>
    <t>800</t>
  </si>
  <si>
    <t xml:space="preserve">                Уплата налогов, сборов и иных платежей</t>
  </si>
  <si>
    <t>850</t>
  </si>
  <si>
    <t xml:space="preserve">            Стимулирование руководителй исполнительно-распорядительных органов муниципальных образований области</t>
  </si>
  <si>
    <t>60 0 00 00530</t>
  </si>
  <si>
    <t xml:space="preserve">          Основное мероприятие "Управлением резервным фондом"</t>
  </si>
  <si>
    <t>60 0 01 00000</t>
  </si>
  <si>
    <t xml:space="preserve">            Резервные фонды местных администраций</t>
  </si>
  <si>
    <t>60 0 01 60010</t>
  </si>
  <si>
    <t xml:space="preserve">                Резервные средства</t>
  </si>
  <si>
    <t>870</t>
  </si>
  <si>
    <t xml:space="preserve">      Муниципальная программа муниципального района "Мещовский район" "Безопасность жизнедеятельности на территории МР "Мещовский район"</t>
  </si>
  <si>
    <t>10 0 00 00000</t>
  </si>
  <si>
    <t xml:space="preserve">          Основное мероприятие "Безопасность жизнедеятельности на территории Мещовского района"</t>
  </si>
  <si>
    <t>10 0 01 00000</t>
  </si>
  <si>
    <t xml:space="preserve">                Расходы на выплаты персоналу казенных учреждений</t>
  </si>
  <si>
    <t>110</t>
  </si>
  <si>
    <t xml:space="preserve">              Социальное обеспечение и иные выплаты населению</t>
  </si>
  <si>
    <t>300</t>
  </si>
  <si>
    <t xml:space="preserve">                Социальные выплаты гражданам, кроме публичных нормативных социальных выплат</t>
  </si>
  <si>
    <t>320</t>
  </si>
  <si>
    <t xml:space="preserve">              Предоставление субсидий бюджетным, автономным учреждениям и иным некоммерческим организациям</t>
  </si>
  <si>
    <t>600</t>
  </si>
  <si>
    <t xml:space="preserve">                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</si>
  <si>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630</t>
  </si>
  <si>
    <t xml:space="preserve">            Обеспечение безопасности гидротехнических сооружений</t>
  </si>
  <si>
    <t>10 0 01 10040</t>
  </si>
  <si>
    <t xml:space="preserve">      Муниципальная программа муниципального района "Мещовский район" "Развитие дорожного хозяйства в МР "Мещовский район"</t>
  </si>
  <si>
    <t>24 0 00 00000</t>
  </si>
  <si>
    <t xml:space="preserve">        Подпрограмма "Совершенствование и развитие сети автомобильных дорог Мещовского района"</t>
  </si>
  <si>
    <t>24 1 00 00000</t>
  </si>
  <si>
    <t xml:space="preserve">              Межбюджетные трансферты</t>
  </si>
  <si>
    <t>500</t>
  </si>
  <si>
    <t xml:space="preserve">                Иные межбюджетные трансферты</t>
  </si>
  <si>
    <t>540</t>
  </si>
  <si>
    <t xml:space="preserve">          Основное мероприятие "Капитальный ремонт и ремонт автомобильных дорог общего пользования муниципального значения и искусственных дорожных сооружений на них"</t>
  </si>
  <si>
    <t>24 1 02 00000</t>
  </si>
  <si>
    <t xml:space="preserve">            Капитальный ремонт и ремонт автомобильных дорог общего пользования муниципального значения и искусственных дорожных сооружений на них</t>
  </si>
  <si>
    <t>24 1 02 24020</t>
  </si>
  <si>
    <t xml:space="preserve">            Субсидии местным бюджетам на осуществление дорожной деятельности</t>
  </si>
  <si>
    <t>24 1 02 S5000</t>
  </si>
  <si>
    <t xml:space="preserve">      Муниципальная программа муниципального района "Мещовский район" "Управление имущественным комплексом в МР "Мещовский район"</t>
  </si>
  <si>
    <t>38 0 00 00000</t>
  </si>
  <si>
    <t xml:space="preserve">          Основное мероприятие "Реализация мероприятий в сфере управления муниципальным имуществом и в области земельных отношений"</t>
  </si>
  <si>
    <t>38 0 01 00000</t>
  </si>
  <si>
    <t xml:space="preserve">            Реализация мероприятий в сфере управления муниципальнымным имуществом</t>
  </si>
  <si>
    <t>38 0 01 98050</t>
  </si>
  <si>
    <t xml:space="preserve">            Выполнение кадастровых работ по внесению изменений в документы территориального планирования и градостроительного зонирования</t>
  </si>
  <si>
    <t>38 0 01 S7030</t>
  </si>
  <si>
    <t xml:space="preserve">      Осуществление переданных полномочий</t>
  </si>
  <si>
    <t>87 0 00 00000</t>
  </si>
  <si>
    <t xml:space="preserve">            Проведение Всероссийской переписи населения 2020 года</t>
  </si>
  <si>
    <t>87 0 00 54690</t>
  </si>
  <si>
    <t xml:space="preserve">      Муниципальная программа муниципального района "Мещовский район" "Обеспечение доступным и комфортным жильем и коммунальными услугами населения МР "Мещовский район"</t>
  </si>
  <si>
    <t>05 0 00 00000</t>
  </si>
  <si>
    <t xml:space="preserve">            Содержание муниципального жилищного фонда</t>
  </si>
  <si>
    <t>05 0 00 05040</t>
  </si>
  <si>
    <t xml:space="preserve">      Муниципальная программа муниципального района "Мещовский район" "Охрана окружающей среды в Мещовском районе"</t>
  </si>
  <si>
    <t>12 0 00 00000</t>
  </si>
  <si>
    <t xml:space="preserve">          Региональный проект "Формирование комфортной городской среды"</t>
  </si>
  <si>
    <t>12 0 F2 00000</t>
  </si>
  <si>
    <t xml:space="preserve">            Реализация программ формирования современной городской среды (за счет средств областного бюджета)</t>
  </si>
  <si>
    <t>12 0 F2 S5550</t>
  </si>
  <si>
    <t xml:space="preserve">      Муниципальная программа муниципального района "Мещовский район" "Социальная поддержка граждан в МР "Мещовский район"</t>
  </si>
  <si>
    <t>03 0 00 00000</t>
  </si>
  <si>
    <t xml:space="preserve">          Основное мероприятие "Предоставление денежных выплат, пособий и компенсаций отдельным категориям граждан Калужской области в соответствии с федеральным. областным и местным законодательством"</t>
  </si>
  <si>
    <t>03 0 01 00000</t>
  </si>
  <si>
    <t xml:space="preserve">                Публичные нормативные социальные выплаты гражданам</t>
  </si>
  <si>
    <t>310</t>
  </si>
  <si>
    <t xml:space="preserve">      Муниципальная программа муниципального района "Мещовский район" "Семья и дети в МР "Мещовский район"</t>
  </si>
  <si>
    <t>45 0 00 00000</t>
  </si>
  <si>
    <t xml:space="preserve">          Основное мероприятие "Организация исполнения переданных государственных полномочий"</t>
  </si>
  <si>
    <t>03 0 05 00000</t>
  </si>
  <si>
    <t xml:space="preserve">            Организация исполнения переданных государственных полномочий</t>
  </si>
  <si>
    <t>03 0 05 03050</t>
  </si>
  <si>
    <t xml:space="preserve">      Муниципальная программа муниципального района "Мещовский район" "Развитие и деятельность печатного средства массовой информации АНО "Редакция газеты "Восход"</t>
  </si>
  <si>
    <t>48 0 00 00000</t>
  </si>
  <si>
    <t xml:space="preserve">          Основное мероприятие "Мероприятие в сфере информационной политики"</t>
  </si>
  <si>
    <t>48 0 01 00000</t>
  </si>
  <si>
    <t xml:space="preserve">            Предоставление субсидии на финансовое обеспечение за выполненные работы по своевременному информационному обеспечению населения</t>
  </si>
  <si>
    <t>48 0 01 48010</t>
  </si>
  <si>
    <t xml:space="preserve">            Оказание мер социальной поддержки специалистам сельской местности, работникам культуры за счет средств поселений</t>
  </si>
  <si>
    <t>03 0 01 03420</t>
  </si>
  <si>
    <t xml:space="preserve">            Обеспечение социальных выплат, пособий, компенсации детям, семьям с детьми</t>
  </si>
  <si>
    <t xml:space="preserve">          Региональный проект "Финансовая поддержка семей при рождении детей"</t>
  </si>
  <si>
    <t>45 0 P1 00000</t>
  </si>
  <si>
    <t>45 0 P1 03300</t>
  </si>
  <si>
    <t xml:space="preserve">            Осуществление ежемесячной выплаты. назначаемой в случае рождения третьего ребенка или последующих детей до достижения ребенком возраста трех лет (за счет средств областного бюджета)</t>
  </si>
  <si>
    <t>45 0 P1 Д0840</t>
  </si>
  <si>
    <t xml:space="preserve">      Муниципальная программа муниципального района "Мещовский район" "Развитие культуры в МР "Мещовский район"</t>
  </si>
  <si>
    <t>11 0 00 00000</t>
  </si>
  <si>
    <t xml:space="preserve">        Подпрограмма "Развитие библиотечного обслуживания в МР "Мещовский район"</t>
  </si>
  <si>
    <t>11 3 00 00000</t>
  </si>
  <si>
    <t xml:space="preserve">          Основное мероприятие "Развитие библиотечного дела"</t>
  </si>
  <si>
    <t>11 3 01 00000</t>
  </si>
  <si>
    <t xml:space="preserve">            Развитие общедоступных библиотек</t>
  </si>
  <si>
    <t>11 3 01 11040</t>
  </si>
  <si>
    <t>Итого</t>
  </si>
  <si>
    <t>Поправки (+,--)</t>
  </si>
  <si>
    <t>к Решению Районного Собрания МР "Мещовский район"</t>
  </si>
  <si>
    <t>"О внесении изменений в Решение "О бюджете МР</t>
  </si>
  <si>
    <t>на 2021 год и на плановый перид 2022 и 2023 годов"</t>
  </si>
  <si>
    <t>Приложение № 7</t>
  </si>
  <si>
    <t>ИЗМЕНЕНИЯ РАСПРЕДЕЛЕНИЯ БЮДЖЕТНЫХ АССИГНОВАНИЙ БЮДЖЕТА МУНИЦИПАЛЬНОГО РАЙОНА "МЕЩОВСКИЙ РАЙОН" ПО ЦЕЛЕВЫМ СТАТЬЯМ (МУНИЦИПАЛЬНЫМ ПРОГРАММАМ И НЕПРОГРАММНЫМ НАПРАВЛЕНИЯМ ДЕЯТЕЛЬНОСТИ), ГРУППАМ И ПОДГРУППАМ ВИДОВ РАСХОДОВ КЛАССИФИКАЦИИ РАСХОДОВ БЮДЖЕТОВ НА 2021 ГОД</t>
  </si>
  <si>
    <t>25 марта  2021 года  № 51</t>
  </si>
</sst>
</file>

<file path=xl/styles.xml><?xml version="1.0" encoding="utf-8"?>
<styleSheet xmlns="http://schemas.openxmlformats.org/spreadsheetml/2006/main">
  <fonts count="17">
    <font>
      <sz val="11"/>
      <name val="Calibri"/>
      <family val="2"/>
      <scheme val="minor"/>
    </font>
    <font>
      <sz val="10"/>
      <color rgb="FF000000"/>
      <name val="Times New Roman"/>
    </font>
    <font>
      <b/>
      <sz val="12"/>
      <color rgb="FF000000"/>
      <name val="Times New Roman"/>
    </font>
    <font>
      <b/>
      <sz val="10"/>
      <color rgb="FF000000"/>
      <name val="Times New Roman"/>
    </font>
    <font>
      <sz val="10"/>
      <color rgb="FF000000"/>
      <name val="Arial"/>
    </font>
    <font>
      <sz val="11"/>
      <color rgb="FF000000"/>
      <name val="Times New Roman"/>
    </font>
    <font>
      <sz val="1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2"/>
    </font>
    <font>
      <b/>
      <sz val="11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Calibri"/>
      <family val="2"/>
      <scheme val="minor"/>
    </font>
    <font>
      <b/>
      <sz val="10"/>
      <color rgb="FF000000"/>
      <name val="Times New Roman"/>
      <family val="1"/>
      <charset val="204"/>
    </font>
    <font>
      <b/>
      <sz val="11"/>
      <name val="Calibri"/>
      <family val="2"/>
      <scheme val="minor"/>
    </font>
    <font>
      <b/>
      <sz val="13"/>
      <color rgb="FF000000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CCCCC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32">
    <xf numFmtId="0" fontId="0" fillId="0" borderId="0"/>
    <xf numFmtId="0" fontId="1" fillId="0" borderId="1">
      <alignment horizontal="left" vertical="top"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2" fillId="0" borderId="1">
      <alignment horizontal="center"/>
    </xf>
    <xf numFmtId="0" fontId="1" fillId="0" borderId="1">
      <alignment wrapText="1"/>
    </xf>
    <xf numFmtId="0" fontId="1" fillId="0" borderId="1">
      <alignment wrapText="1"/>
    </xf>
    <xf numFmtId="0" fontId="1" fillId="0" borderId="1">
      <alignment horizontal="right"/>
    </xf>
    <xf numFmtId="0" fontId="1" fillId="0" borderId="1">
      <alignment horizontal="right"/>
    </xf>
    <xf numFmtId="0" fontId="3" fillId="0" borderId="2">
      <alignment horizontal="center" vertical="center" wrapText="1"/>
    </xf>
    <xf numFmtId="0" fontId="1" fillId="0" borderId="3"/>
    <xf numFmtId="0" fontId="1" fillId="0" borderId="2">
      <alignment horizontal="center" vertical="center" shrinkToFit="1"/>
    </xf>
    <xf numFmtId="49" fontId="3" fillId="0" borderId="2">
      <alignment horizontal="left" vertical="top" wrapText="1"/>
    </xf>
    <xf numFmtId="49" fontId="3" fillId="0" borderId="2">
      <alignment horizontal="center" vertical="top" wrapText="1"/>
    </xf>
    <xf numFmtId="49" fontId="1" fillId="0" borderId="2">
      <alignment horizontal="center" vertical="top" wrapText="1"/>
    </xf>
    <xf numFmtId="4" fontId="3" fillId="2" borderId="2">
      <alignment horizontal="right" vertical="top" shrinkToFit="1"/>
    </xf>
    <xf numFmtId="49" fontId="1" fillId="0" borderId="2">
      <alignment horizontal="left" vertical="top" wrapText="1"/>
    </xf>
    <xf numFmtId="4" fontId="1" fillId="2" borderId="2">
      <alignment horizontal="right" vertical="top" shrinkToFit="1"/>
    </xf>
    <xf numFmtId="0" fontId="3" fillId="0" borderId="2">
      <alignment horizontal="left"/>
    </xf>
    <xf numFmtId="4" fontId="3" fillId="3" borderId="2">
      <alignment horizontal="right" vertical="top" shrinkToFit="1"/>
    </xf>
    <xf numFmtId="0" fontId="1" fillId="0" borderId="4"/>
    <xf numFmtId="0" fontId="1" fillId="0" borderId="1">
      <alignment horizontal="left" wrapText="1"/>
    </xf>
    <xf numFmtId="0" fontId="6" fillId="0" borderId="0"/>
    <xf numFmtId="0" fontId="6" fillId="0" borderId="0"/>
    <xf numFmtId="0" fontId="6" fillId="0" borderId="0"/>
    <xf numFmtId="0" fontId="4" fillId="0" borderId="1"/>
    <xf numFmtId="0" fontId="4" fillId="0" borderId="1"/>
    <xf numFmtId="0" fontId="5" fillId="4" borderId="1">
      <alignment horizontal="left"/>
      <protection locked="0"/>
    </xf>
    <xf numFmtId="0" fontId="5" fillId="4" borderId="5">
      <alignment horizontal="left"/>
      <protection locked="0"/>
    </xf>
    <xf numFmtId="0" fontId="5" fillId="4" borderId="6">
      <alignment horizontal="left"/>
      <protection locked="0"/>
    </xf>
    <xf numFmtId="0" fontId="5" fillId="4" borderId="4">
      <alignment horizontal="left"/>
      <protection locked="0"/>
    </xf>
  </cellStyleXfs>
  <cellXfs count="40">
    <xf numFmtId="0" fontId="0" fillId="0" borderId="0" xfId="0"/>
    <xf numFmtId="0" fontId="0" fillId="0" borderId="0" xfId="0" applyProtection="1">
      <protection locked="0"/>
    </xf>
    <xf numFmtId="0" fontId="1" fillId="0" borderId="1" xfId="2" applyNumberFormat="1" applyProtection="1"/>
    <xf numFmtId="0" fontId="1" fillId="0" borderId="1" xfId="9" applyNumberFormat="1" applyProtection="1">
      <alignment horizontal="right"/>
    </xf>
    <xf numFmtId="0" fontId="1" fillId="0" borderId="3" xfId="11" applyNumberFormat="1" applyProtection="1"/>
    <xf numFmtId="0" fontId="1" fillId="0" borderId="2" xfId="12" applyNumberFormat="1" applyProtection="1">
      <alignment horizontal="center" vertical="center" shrinkToFit="1"/>
    </xf>
    <xf numFmtId="49" fontId="1" fillId="0" borderId="2" xfId="15" applyNumberFormat="1" applyProtection="1">
      <alignment horizontal="center" vertical="top" wrapText="1"/>
    </xf>
    <xf numFmtId="49" fontId="1" fillId="0" borderId="2" xfId="17" applyNumberFormat="1" applyProtection="1">
      <alignment horizontal="left" vertical="top" wrapText="1"/>
    </xf>
    <xf numFmtId="0" fontId="1" fillId="0" borderId="4" xfId="21" applyNumberFormat="1" applyProtection="1"/>
    <xf numFmtId="0" fontId="1" fillId="0" borderId="2" xfId="12" applyNumberFormat="1" applyFill="1" applyProtection="1">
      <alignment horizontal="center" vertical="center" shrinkToFit="1"/>
    </xf>
    <xf numFmtId="4" fontId="1" fillId="0" borderId="2" xfId="18" applyNumberFormat="1" applyFill="1" applyProtection="1">
      <alignment horizontal="right" vertical="top" shrinkToFit="1"/>
    </xf>
    <xf numFmtId="0" fontId="1" fillId="0" borderId="4" xfId="21" applyNumberFormat="1" applyFill="1" applyProtection="1"/>
    <xf numFmtId="0" fontId="0" fillId="0" borderId="0" xfId="0" applyFill="1" applyProtection="1">
      <protection locked="0"/>
    </xf>
    <xf numFmtId="4" fontId="7" fillId="0" borderId="2" xfId="16" applyNumberFormat="1" applyFont="1" applyFill="1" applyProtection="1">
      <alignment horizontal="right" vertical="top" shrinkToFit="1"/>
    </xf>
    <xf numFmtId="0" fontId="11" fillId="0" borderId="2" xfId="19" applyNumberFormat="1" applyFont="1" applyProtection="1">
      <alignment horizontal="left"/>
    </xf>
    <xf numFmtId="4" fontId="11" fillId="0" borderId="2" xfId="20" applyNumberFormat="1" applyFont="1" applyFill="1" applyProtection="1">
      <alignment horizontal="right" vertical="top" shrinkToFit="1"/>
    </xf>
    <xf numFmtId="0" fontId="12" fillId="0" borderId="3" xfId="11" applyNumberFormat="1" applyFont="1" applyProtection="1"/>
    <xf numFmtId="0" fontId="13" fillId="0" borderId="0" xfId="0" applyFont="1" applyProtection="1">
      <protection locked="0"/>
    </xf>
    <xf numFmtId="4" fontId="10" fillId="0" borderId="2" xfId="16" applyNumberFormat="1" applyFont="1" applyFill="1" applyAlignment="1" applyProtection="1">
      <alignment horizontal="right" shrinkToFit="1"/>
    </xf>
    <xf numFmtId="49" fontId="14" fillId="0" borderId="2" xfId="17" applyNumberFormat="1" applyFont="1" applyProtection="1">
      <alignment horizontal="left" vertical="top" wrapText="1"/>
    </xf>
    <xf numFmtId="49" fontId="14" fillId="0" borderId="2" xfId="15" applyNumberFormat="1" applyFont="1" applyProtection="1">
      <alignment horizontal="center" vertical="top" wrapText="1"/>
    </xf>
    <xf numFmtId="4" fontId="14" fillId="0" borderId="2" xfId="18" applyNumberFormat="1" applyFont="1" applyFill="1" applyProtection="1">
      <alignment horizontal="right" vertical="top" shrinkToFit="1"/>
    </xf>
    <xf numFmtId="4" fontId="14" fillId="0" borderId="2" xfId="16" applyNumberFormat="1" applyFont="1" applyFill="1" applyProtection="1">
      <alignment horizontal="right" vertical="top" shrinkToFit="1"/>
    </xf>
    <xf numFmtId="0" fontId="14" fillId="0" borderId="3" xfId="11" applyNumberFormat="1" applyFont="1" applyProtection="1"/>
    <xf numFmtId="0" fontId="15" fillId="0" borderId="0" xfId="0" applyFont="1" applyProtection="1">
      <protection locked="0"/>
    </xf>
    <xf numFmtId="0" fontId="16" fillId="0" borderId="1" xfId="3" applyNumberFormat="1" applyFont="1" applyProtection="1">
      <alignment horizontal="center" wrapText="1"/>
    </xf>
    <xf numFmtId="0" fontId="16" fillId="0" borderId="1" xfId="3" applyFont="1">
      <alignment horizontal="center" wrapText="1"/>
    </xf>
    <xf numFmtId="0" fontId="1" fillId="0" borderId="1" xfId="22" applyNumberFormat="1" applyProtection="1">
      <alignment horizontal="left" wrapText="1"/>
    </xf>
    <xf numFmtId="0" fontId="1" fillId="0" borderId="1" xfId="22">
      <alignment horizontal="left" wrapText="1"/>
    </xf>
    <xf numFmtId="0" fontId="1" fillId="0" borderId="1" xfId="1" applyNumberFormat="1" applyProtection="1">
      <alignment horizontal="left" vertical="top" wrapText="1"/>
    </xf>
    <xf numFmtId="0" fontId="1" fillId="0" borderId="1" xfId="1">
      <alignment horizontal="left" vertical="top" wrapText="1"/>
    </xf>
    <xf numFmtId="0" fontId="1" fillId="0" borderId="1" xfId="8" applyNumberFormat="1" applyProtection="1">
      <alignment horizontal="right"/>
    </xf>
    <xf numFmtId="0" fontId="1" fillId="0" borderId="1" xfId="8">
      <alignment horizontal="right"/>
    </xf>
    <xf numFmtId="0" fontId="3" fillId="0" borderId="2" xfId="10" applyNumberFormat="1" applyProtection="1">
      <alignment horizontal="center" vertical="center" wrapText="1"/>
    </xf>
    <xf numFmtId="0" fontId="3" fillId="0" borderId="2" xfId="10">
      <alignment horizontal="center" vertical="center" wrapText="1"/>
    </xf>
    <xf numFmtId="0" fontId="3" fillId="0" borderId="2" xfId="10" applyNumberFormat="1" applyFill="1" applyProtection="1">
      <alignment horizontal="center" vertical="center" wrapText="1"/>
    </xf>
    <xf numFmtId="0" fontId="3" fillId="0" borderId="2" xfId="10" applyFill="1">
      <alignment horizontal="center" vertical="center" wrapText="1"/>
    </xf>
    <xf numFmtId="0" fontId="8" fillId="0" borderId="0" xfId="0" applyFont="1" applyAlignment="1">
      <alignment horizontal="right"/>
    </xf>
    <xf numFmtId="0" fontId="8" fillId="0" borderId="1" xfId="0" applyFont="1" applyBorder="1" applyAlignment="1" applyProtection="1">
      <alignment horizontal="right"/>
      <protection locked="0"/>
    </xf>
    <xf numFmtId="0" fontId="9" fillId="0" borderId="1" xfId="1" applyNumberFormat="1" applyFont="1" applyAlignment="1" applyProtection="1">
      <alignment horizontal="right" vertical="top" wrapText="1"/>
    </xf>
  </cellXfs>
  <cellStyles count="32">
    <cellStyle name="br" xfId="25"/>
    <cellStyle name="col" xfId="24"/>
    <cellStyle name="style0" xfId="26"/>
    <cellStyle name="td" xfId="27"/>
    <cellStyle name="tr" xfId="23"/>
    <cellStyle name="xl21" xfId="28"/>
    <cellStyle name="xl22" xfId="1"/>
    <cellStyle name="xl23" xfId="3"/>
    <cellStyle name="xl24" xfId="5"/>
    <cellStyle name="xl25" xfId="6"/>
    <cellStyle name="xl26" xfId="8"/>
    <cellStyle name="xl27" xfId="29"/>
    <cellStyle name="xl28" xfId="10"/>
    <cellStyle name="xl29" xfId="12"/>
    <cellStyle name="xl30" xfId="30"/>
    <cellStyle name="xl31" xfId="13"/>
    <cellStyle name="xl32" xfId="17"/>
    <cellStyle name="xl33" xfId="31"/>
    <cellStyle name="xl34" xfId="19"/>
    <cellStyle name="xl35" xfId="21"/>
    <cellStyle name="xl36" xfId="22"/>
    <cellStyle name="xl37" xfId="14"/>
    <cellStyle name="xl38" xfId="15"/>
    <cellStyle name="xl39" xfId="16"/>
    <cellStyle name="xl40" xfId="18"/>
    <cellStyle name="xl41" xfId="20"/>
    <cellStyle name="xl42" xfId="2"/>
    <cellStyle name="xl43" xfId="4"/>
    <cellStyle name="xl44" xfId="7"/>
    <cellStyle name="xl45" xfId="9"/>
    <cellStyle name="xl46" xfId="11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00"/>
  <sheetViews>
    <sheetView tabSelected="1" zoomScaleNormal="100" zoomScaleSheetLayoutView="100" workbookViewId="0">
      <pane ySplit="11" topLeftCell="A12" activePane="bottomLeft" state="frozen"/>
      <selection pane="bottomLeft" activeCell="A6" sqref="A6:F6"/>
    </sheetView>
  </sheetViews>
  <sheetFormatPr defaultRowHeight="15" outlineLevelRow="7"/>
  <cols>
    <col min="1" max="1" width="61.42578125" style="1" customWidth="1"/>
    <col min="2" max="2" width="12.5703125" style="1" customWidth="1"/>
    <col min="3" max="3" width="9.7109375" style="1" customWidth="1"/>
    <col min="4" max="4" width="14.85546875" style="12" hidden="1" customWidth="1"/>
    <col min="5" max="5" width="14.7109375" style="12" hidden="1" customWidth="1"/>
    <col min="6" max="6" width="14.140625" style="12" customWidth="1"/>
    <col min="7" max="7" width="1" style="1" customWidth="1"/>
    <col min="8" max="16384" width="9.140625" style="1"/>
  </cols>
  <sheetData>
    <row r="1" spans="1:7" hidden="1">
      <c r="A1" s="29"/>
      <c r="B1" s="30"/>
      <c r="C1" s="30"/>
      <c r="D1" s="30"/>
      <c r="E1" s="30"/>
      <c r="F1" s="30"/>
      <c r="G1" s="2"/>
    </row>
    <row r="2" spans="1:7">
      <c r="B2" s="37" t="s">
        <v>121</v>
      </c>
      <c r="C2" s="37"/>
      <c r="D2" s="37"/>
      <c r="E2" s="37"/>
      <c r="F2" s="37"/>
    </row>
    <row r="3" spans="1:7">
      <c r="A3" s="38" t="s">
        <v>118</v>
      </c>
      <c r="B3" s="38"/>
      <c r="C3" s="38"/>
      <c r="D3" s="38"/>
      <c r="E3" s="38"/>
      <c r="F3" s="38"/>
    </row>
    <row r="4" spans="1:7">
      <c r="A4" s="38" t="s">
        <v>119</v>
      </c>
      <c r="B4" s="38"/>
      <c r="C4" s="38"/>
      <c r="D4" s="38"/>
      <c r="E4" s="38"/>
      <c r="F4" s="38"/>
    </row>
    <row r="5" spans="1:7">
      <c r="A5" s="38" t="s">
        <v>120</v>
      </c>
      <c r="B5" s="38"/>
      <c r="C5" s="38"/>
      <c r="D5" s="38"/>
      <c r="E5" s="38"/>
      <c r="F5" s="38"/>
    </row>
    <row r="6" spans="1:7" ht="14.25" customHeight="1">
      <c r="A6" s="39" t="s">
        <v>123</v>
      </c>
      <c r="B6" s="39"/>
      <c r="C6" s="39"/>
      <c r="D6" s="39"/>
      <c r="E6" s="39"/>
      <c r="F6" s="39"/>
    </row>
    <row r="7" spans="1:7" ht="108.75" customHeight="1">
      <c r="A7" s="25" t="s">
        <v>122</v>
      </c>
      <c r="B7" s="26"/>
      <c r="C7" s="26"/>
      <c r="D7" s="26"/>
      <c r="E7" s="26"/>
      <c r="F7" s="26"/>
    </row>
    <row r="8" spans="1:7" ht="12.75" customHeight="1">
      <c r="A8" s="31" t="s">
        <v>0</v>
      </c>
      <c r="B8" s="32"/>
      <c r="C8" s="32"/>
      <c r="D8" s="32"/>
      <c r="E8" s="32"/>
      <c r="F8" s="32"/>
      <c r="G8" s="3"/>
    </row>
    <row r="9" spans="1:7" ht="15.75" customHeight="1">
      <c r="A9" s="33" t="s">
        <v>1</v>
      </c>
      <c r="B9" s="33" t="s">
        <v>2</v>
      </c>
      <c r="C9" s="33" t="s">
        <v>3</v>
      </c>
      <c r="D9" s="35" t="s">
        <v>4</v>
      </c>
      <c r="E9" s="35" t="s">
        <v>5</v>
      </c>
      <c r="F9" s="35" t="s">
        <v>117</v>
      </c>
      <c r="G9" s="4"/>
    </row>
    <row r="10" spans="1:7" ht="33" customHeight="1">
      <c r="A10" s="34"/>
      <c r="B10" s="34"/>
      <c r="C10" s="34"/>
      <c r="D10" s="36"/>
      <c r="E10" s="36"/>
      <c r="F10" s="36"/>
      <c r="G10" s="4"/>
    </row>
    <row r="11" spans="1:7" ht="12.75" customHeight="1">
      <c r="A11" s="5">
        <v>1</v>
      </c>
      <c r="B11" s="5">
        <v>2</v>
      </c>
      <c r="C11" s="5">
        <v>3</v>
      </c>
      <c r="D11" s="9">
        <v>6</v>
      </c>
      <c r="E11" s="9">
        <v>7</v>
      </c>
      <c r="F11" s="9">
        <v>4</v>
      </c>
      <c r="G11" s="4"/>
    </row>
    <row r="12" spans="1:7" s="24" customFormat="1" ht="25.5" outlineLevel="3">
      <c r="A12" s="19" t="s">
        <v>82</v>
      </c>
      <c r="B12" s="20" t="s">
        <v>83</v>
      </c>
      <c r="C12" s="20"/>
      <c r="D12" s="21">
        <v>26268688</v>
      </c>
      <c r="E12" s="21">
        <v>26288582.52</v>
      </c>
      <c r="F12" s="22">
        <f>F13+F17</f>
        <v>559827.51999999955</v>
      </c>
      <c r="G12" s="23"/>
    </row>
    <row r="13" spans="1:7" ht="51" outlineLevel="5">
      <c r="A13" s="7" t="s">
        <v>84</v>
      </c>
      <c r="B13" s="6" t="s">
        <v>85</v>
      </c>
      <c r="C13" s="6"/>
      <c r="D13" s="10">
        <v>25438342</v>
      </c>
      <c r="E13" s="10">
        <v>25458236.52</v>
      </c>
      <c r="F13" s="13">
        <f t="shared" ref="F13:F14" si="0">E13-D13</f>
        <v>19894.519999999553</v>
      </c>
      <c r="G13" s="4"/>
    </row>
    <row r="14" spans="1:7" ht="25.5" outlineLevel="6">
      <c r="A14" s="7" t="s">
        <v>100</v>
      </c>
      <c r="B14" s="6" t="s">
        <v>101</v>
      </c>
      <c r="C14" s="6"/>
      <c r="D14" s="10">
        <v>281000</v>
      </c>
      <c r="E14" s="10">
        <v>300894.52</v>
      </c>
      <c r="F14" s="13">
        <f t="shared" si="0"/>
        <v>19894.520000000019</v>
      </c>
      <c r="G14" s="4"/>
    </row>
    <row r="15" spans="1:7" outlineLevel="7">
      <c r="A15" s="7" t="s">
        <v>36</v>
      </c>
      <c r="B15" s="6" t="s">
        <v>101</v>
      </c>
      <c r="C15" s="6" t="s">
        <v>37</v>
      </c>
      <c r="D15" s="10">
        <v>279500</v>
      </c>
      <c r="E15" s="10">
        <v>299394.52</v>
      </c>
      <c r="F15" s="13">
        <f>E15-D15</f>
        <v>19894.520000000019</v>
      </c>
      <c r="G15" s="4"/>
    </row>
    <row r="16" spans="1:7" ht="25.5" outlineLevel="7">
      <c r="A16" s="7" t="s">
        <v>38</v>
      </c>
      <c r="B16" s="6" t="s">
        <v>101</v>
      </c>
      <c r="C16" s="6" t="s">
        <v>39</v>
      </c>
      <c r="D16" s="10">
        <v>279500</v>
      </c>
      <c r="E16" s="10">
        <v>299394.52</v>
      </c>
      <c r="F16" s="13">
        <f>E16-D16</f>
        <v>19894.520000000019</v>
      </c>
      <c r="G16" s="4"/>
    </row>
    <row r="17" spans="1:7" ht="25.5" outlineLevel="5">
      <c r="A17" s="7" t="s">
        <v>90</v>
      </c>
      <c r="B17" s="6" t="s">
        <v>91</v>
      </c>
      <c r="C17" s="6"/>
      <c r="D17" s="10">
        <v>4844946</v>
      </c>
      <c r="E17" s="10">
        <v>5384879</v>
      </c>
      <c r="F17" s="13">
        <f t="shared" ref="F17:F22" si="1">E17-D17</f>
        <v>539933</v>
      </c>
      <c r="G17" s="4"/>
    </row>
    <row r="18" spans="1:7" ht="25.5" outlineLevel="6">
      <c r="A18" s="7" t="s">
        <v>92</v>
      </c>
      <c r="B18" s="6" t="s">
        <v>93</v>
      </c>
      <c r="C18" s="6"/>
      <c r="D18" s="10">
        <v>4844946</v>
      </c>
      <c r="E18" s="10">
        <v>5384879</v>
      </c>
      <c r="F18" s="13">
        <f t="shared" si="1"/>
        <v>539933</v>
      </c>
      <c r="G18" s="4"/>
    </row>
    <row r="19" spans="1:7" ht="51" outlineLevel="7">
      <c r="A19" s="7" t="s">
        <v>6</v>
      </c>
      <c r="B19" s="6" t="s">
        <v>93</v>
      </c>
      <c r="C19" s="6" t="s">
        <v>7</v>
      </c>
      <c r="D19" s="10">
        <v>4248410</v>
      </c>
      <c r="E19" s="10">
        <v>4683562</v>
      </c>
      <c r="F19" s="13">
        <f t="shared" si="1"/>
        <v>435152</v>
      </c>
      <c r="G19" s="4"/>
    </row>
    <row r="20" spans="1:7" ht="25.5" outlineLevel="7">
      <c r="A20" s="7" t="s">
        <v>8</v>
      </c>
      <c r="B20" s="6" t="s">
        <v>93</v>
      </c>
      <c r="C20" s="6" t="s">
        <v>9</v>
      </c>
      <c r="D20" s="10">
        <v>4248410</v>
      </c>
      <c r="E20" s="10">
        <v>4683562</v>
      </c>
      <c r="F20" s="13">
        <f t="shared" si="1"/>
        <v>435152</v>
      </c>
      <c r="G20" s="4"/>
    </row>
    <row r="21" spans="1:7" ht="25.5" outlineLevel="7">
      <c r="A21" s="7" t="s">
        <v>11</v>
      </c>
      <c r="B21" s="6" t="s">
        <v>93</v>
      </c>
      <c r="C21" s="6" t="s">
        <v>12</v>
      </c>
      <c r="D21" s="10">
        <v>594036</v>
      </c>
      <c r="E21" s="10">
        <v>698817</v>
      </c>
      <c r="F21" s="13">
        <f t="shared" si="1"/>
        <v>104781</v>
      </c>
      <c r="G21" s="4"/>
    </row>
    <row r="22" spans="1:7" ht="25.5" outlineLevel="7">
      <c r="A22" s="7" t="s">
        <v>13</v>
      </c>
      <c r="B22" s="6" t="s">
        <v>93</v>
      </c>
      <c r="C22" s="6" t="s">
        <v>14</v>
      </c>
      <c r="D22" s="10">
        <v>594036</v>
      </c>
      <c r="E22" s="10">
        <v>698817</v>
      </c>
      <c r="F22" s="13">
        <f t="shared" si="1"/>
        <v>104781</v>
      </c>
      <c r="G22" s="4"/>
    </row>
    <row r="23" spans="1:7" s="24" customFormat="1" ht="38.25" outlineLevel="3">
      <c r="A23" s="19" t="s">
        <v>72</v>
      </c>
      <c r="B23" s="20" t="s">
        <v>73</v>
      </c>
      <c r="C23" s="20"/>
      <c r="D23" s="21">
        <v>138013</v>
      </c>
      <c r="E23" s="21">
        <v>146338.44</v>
      </c>
      <c r="F23" s="22">
        <f>F24</f>
        <v>8325.4400000000023</v>
      </c>
      <c r="G23" s="23"/>
    </row>
    <row r="24" spans="1:7" outlineLevel="6">
      <c r="A24" s="7" t="s">
        <v>74</v>
      </c>
      <c r="B24" s="6" t="s">
        <v>75</v>
      </c>
      <c r="C24" s="6"/>
      <c r="D24" s="10">
        <v>138013</v>
      </c>
      <c r="E24" s="10">
        <v>146338.44</v>
      </c>
      <c r="F24" s="13">
        <f t="shared" ref="F24:F27" si="2">E24-D24</f>
        <v>8325.4400000000023</v>
      </c>
      <c r="G24" s="4"/>
    </row>
    <row r="25" spans="1:7" ht="25.5" outlineLevel="7">
      <c r="A25" s="7" t="s">
        <v>11</v>
      </c>
      <c r="B25" s="6" t="s">
        <v>75</v>
      </c>
      <c r="C25" s="6" t="s">
        <v>12</v>
      </c>
      <c r="D25" s="10">
        <v>18063</v>
      </c>
      <c r="E25" s="10">
        <v>18775.2</v>
      </c>
      <c r="F25" s="13">
        <f t="shared" si="2"/>
        <v>712.20000000000073</v>
      </c>
      <c r="G25" s="4"/>
    </row>
    <row r="26" spans="1:7" ht="25.5" outlineLevel="7">
      <c r="A26" s="7" t="s">
        <v>13</v>
      </c>
      <c r="B26" s="6" t="s">
        <v>75</v>
      </c>
      <c r="C26" s="6" t="s">
        <v>14</v>
      </c>
      <c r="D26" s="10">
        <v>18063</v>
      </c>
      <c r="E26" s="10">
        <v>18775.2</v>
      </c>
      <c r="F26" s="13">
        <f t="shared" si="2"/>
        <v>712.20000000000073</v>
      </c>
      <c r="G26" s="4"/>
    </row>
    <row r="27" spans="1:7" outlineLevel="7">
      <c r="A27" s="7" t="s">
        <v>50</v>
      </c>
      <c r="B27" s="6" t="s">
        <v>75</v>
      </c>
      <c r="C27" s="6" t="s">
        <v>51</v>
      </c>
      <c r="D27" s="10">
        <v>119950</v>
      </c>
      <c r="E27" s="10">
        <v>127563.24</v>
      </c>
      <c r="F27" s="13">
        <f t="shared" si="2"/>
        <v>7613.2400000000052</v>
      </c>
      <c r="G27" s="4"/>
    </row>
    <row r="28" spans="1:7" outlineLevel="7">
      <c r="A28" s="7" t="s">
        <v>52</v>
      </c>
      <c r="B28" s="6" t="s">
        <v>75</v>
      </c>
      <c r="C28" s="6" t="s">
        <v>53</v>
      </c>
      <c r="D28" s="10">
        <v>119950</v>
      </c>
      <c r="E28" s="10">
        <v>127563.24</v>
      </c>
      <c r="F28" s="13">
        <f t="shared" ref="F28:F33" si="3">E28-D28</f>
        <v>7613.2400000000052</v>
      </c>
      <c r="G28" s="4"/>
    </row>
    <row r="29" spans="1:7" s="24" customFormat="1" ht="38.25" outlineLevel="3">
      <c r="A29" s="19" t="s">
        <v>30</v>
      </c>
      <c r="B29" s="20" t="s">
        <v>31</v>
      </c>
      <c r="C29" s="20"/>
      <c r="D29" s="21">
        <v>0</v>
      </c>
      <c r="E29" s="21">
        <v>13920</v>
      </c>
      <c r="F29" s="22">
        <f t="shared" si="3"/>
        <v>13920</v>
      </c>
      <c r="G29" s="23"/>
    </row>
    <row r="30" spans="1:7" ht="25.5" outlineLevel="5">
      <c r="A30" s="7" t="s">
        <v>32</v>
      </c>
      <c r="B30" s="6" t="s">
        <v>33</v>
      </c>
      <c r="C30" s="6"/>
      <c r="D30" s="10">
        <v>0</v>
      </c>
      <c r="E30" s="10">
        <v>13920</v>
      </c>
      <c r="F30" s="13">
        <f t="shared" si="3"/>
        <v>13920</v>
      </c>
      <c r="G30" s="4"/>
    </row>
    <row r="31" spans="1:7" outlineLevel="6">
      <c r="A31" s="7" t="s">
        <v>44</v>
      </c>
      <c r="B31" s="6" t="s">
        <v>45</v>
      </c>
      <c r="C31" s="6"/>
      <c r="D31" s="10">
        <v>0</v>
      </c>
      <c r="E31" s="10">
        <v>13920</v>
      </c>
      <c r="F31" s="13">
        <f t="shared" si="3"/>
        <v>13920</v>
      </c>
      <c r="G31" s="4"/>
    </row>
    <row r="32" spans="1:7" ht="25.5" outlineLevel="7">
      <c r="A32" s="7" t="s">
        <v>11</v>
      </c>
      <c r="B32" s="6" t="s">
        <v>45</v>
      </c>
      <c r="C32" s="6" t="s">
        <v>12</v>
      </c>
      <c r="D32" s="10">
        <v>0</v>
      </c>
      <c r="E32" s="10">
        <v>13920</v>
      </c>
      <c r="F32" s="13">
        <f t="shared" si="3"/>
        <v>13920</v>
      </c>
      <c r="G32" s="4"/>
    </row>
    <row r="33" spans="1:7" ht="25.5" outlineLevel="7">
      <c r="A33" s="7" t="s">
        <v>13</v>
      </c>
      <c r="B33" s="6" t="s">
        <v>45</v>
      </c>
      <c r="C33" s="6" t="s">
        <v>14</v>
      </c>
      <c r="D33" s="10">
        <v>0</v>
      </c>
      <c r="E33" s="10">
        <v>13920</v>
      </c>
      <c r="F33" s="13">
        <f t="shared" si="3"/>
        <v>13920</v>
      </c>
      <c r="G33" s="4"/>
    </row>
    <row r="34" spans="1:7" s="24" customFormat="1" ht="25.5" outlineLevel="3">
      <c r="A34" s="19" t="s">
        <v>108</v>
      </c>
      <c r="B34" s="20" t="s">
        <v>109</v>
      </c>
      <c r="C34" s="20"/>
      <c r="D34" s="21">
        <v>13052639.01</v>
      </c>
      <c r="E34" s="21">
        <v>12873739.01</v>
      </c>
      <c r="F34" s="22">
        <f t="shared" ref="F34:F39" si="4">E34-D34</f>
        <v>-178900</v>
      </c>
      <c r="G34" s="23"/>
    </row>
    <row r="35" spans="1:7" ht="25.5" outlineLevel="4">
      <c r="A35" s="7" t="s">
        <v>110</v>
      </c>
      <c r="B35" s="6" t="s">
        <v>111</v>
      </c>
      <c r="C35" s="6"/>
      <c r="D35" s="10">
        <v>8339459</v>
      </c>
      <c r="E35" s="10">
        <v>8160559</v>
      </c>
      <c r="F35" s="13">
        <f t="shared" si="4"/>
        <v>-178900</v>
      </c>
      <c r="G35" s="4"/>
    </row>
    <row r="36" spans="1:7" outlineLevel="5">
      <c r="A36" s="7" t="s">
        <v>112</v>
      </c>
      <c r="B36" s="6" t="s">
        <v>113</v>
      </c>
      <c r="C36" s="6"/>
      <c r="D36" s="10">
        <v>8339459</v>
      </c>
      <c r="E36" s="10">
        <v>8160559</v>
      </c>
      <c r="F36" s="13">
        <f t="shared" si="4"/>
        <v>-178900</v>
      </c>
      <c r="G36" s="4"/>
    </row>
    <row r="37" spans="1:7" outlineLevel="6">
      <c r="A37" s="7" t="s">
        <v>114</v>
      </c>
      <c r="B37" s="6" t="s">
        <v>115</v>
      </c>
      <c r="C37" s="6"/>
      <c r="D37" s="10">
        <v>8339459</v>
      </c>
      <c r="E37" s="10">
        <v>8160559</v>
      </c>
      <c r="F37" s="13">
        <f t="shared" si="4"/>
        <v>-178900</v>
      </c>
      <c r="G37" s="4"/>
    </row>
    <row r="38" spans="1:7" ht="51" outlineLevel="7">
      <c r="A38" s="7" t="s">
        <v>6</v>
      </c>
      <c r="B38" s="6" t="s">
        <v>115</v>
      </c>
      <c r="C38" s="6" t="s">
        <v>7</v>
      </c>
      <c r="D38" s="10">
        <v>6018892</v>
      </c>
      <c r="E38" s="10">
        <v>5839992</v>
      </c>
      <c r="F38" s="13">
        <f t="shared" si="4"/>
        <v>-178900</v>
      </c>
      <c r="G38" s="4"/>
    </row>
    <row r="39" spans="1:7" outlineLevel="7">
      <c r="A39" s="7" t="s">
        <v>34</v>
      </c>
      <c r="B39" s="6" t="s">
        <v>115</v>
      </c>
      <c r="C39" s="6" t="s">
        <v>35</v>
      </c>
      <c r="D39" s="10">
        <v>6018892</v>
      </c>
      <c r="E39" s="10">
        <v>5839992</v>
      </c>
      <c r="F39" s="13">
        <f t="shared" si="4"/>
        <v>-178900</v>
      </c>
      <c r="G39" s="4"/>
    </row>
    <row r="40" spans="1:7" s="24" customFormat="1" ht="25.5" outlineLevel="3">
      <c r="A40" s="19" t="s">
        <v>76</v>
      </c>
      <c r="B40" s="20" t="s">
        <v>77</v>
      </c>
      <c r="C40" s="20"/>
      <c r="D40" s="21">
        <v>16975272.899999999</v>
      </c>
      <c r="E40" s="21">
        <v>12988332.26</v>
      </c>
      <c r="F40" s="22">
        <f t="shared" ref="F40:F44" si="5">E40-D40</f>
        <v>-3986940.6399999987</v>
      </c>
      <c r="G40" s="23"/>
    </row>
    <row r="41" spans="1:7" ht="25.5" outlineLevel="5">
      <c r="A41" s="7" t="s">
        <v>78</v>
      </c>
      <c r="B41" s="6" t="s">
        <v>79</v>
      </c>
      <c r="C41" s="6"/>
      <c r="D41" s="10">
        <v>3986940.64</v>
      </c>
      <c r="E41" s="10">
        <v>0</v>
      </c>
      <c r="F41" s="13">
        <f t="shared" si="5"/>
        <v>-3986940.64</v>
      </c>
      <c r="G41" s="4"/>
    </row>
    <row r="42" spans="1:7" ht="25.5" outlineLevel="6">
      <c r="A42" s="7" t="s">
        <v>80</v>
      </c>
      <c r="B42" s="6" t="s">
        <v>81</v>
      </c>
      <c r="C42" s="6"/>
      <c r="D42" s="10">
        <v>3986940.64</v>
      </c>
      <c r="E42" s="10">
        <v>0</v>
      </c>
      <c r="F42" s="13">
        <f t="shared" si="5"/>
        <v>-3986940.64</v>
      </c>
      <c r="G42" s="4"/>
    </row>
    <row r="43" spans="1:7" ht="25.5" outlineLevel="7">
      <c r="A43" s="7" t="s">
        <v>11</v>
      </c>
      <c r="B43" s="6" t="s">
        <v>81</v>
      </c>
      <c r="C43" s="6" t="s">
        <v>12</v>
      </c>
      <c r="D43" s="10">
        <v>3986940.64</v>
      </c>
      <c r="E43" s="10">
        <v>0</v>
      </c>
      <c r="F43" s="13">
        <f t="shared" si="5"/>
        <v>-3986940.64</v>
      </c>
      <c r="G43" s="4"/>
    </row>
    <row r="44" spans="1:7" ht="25.5" outlineLevel="7">
      <c r="A44" s="7" t="s">
        <v>13</v>
      </c>
      <c r="B44" s="6" t="s">
        <v>81</v>
      </c>
      <c r="C44" s="6" t="s">
        <v>14</v>
      </c>
      <c r="D44" s="10">
        <v>3986940.64</v>
      </c>
      <c r="E44" s="10">
        <v>0</v>
      </c>
      <c r="F44" s="13">
        <f t="shared" si="5"/>
        <v>-3986940.64</v>
      </c>
      <c r="G44" s="4"/>
    </row>
    <row r="45" spans="1:7" s="24" customFormat="1" ht="25.5" outlineLevel="3">
      <c r="A45" s="19" t="s">
        <v>46</v>
      </c>
      <c r="B45" s="20" t="s">
        <v>47</v>
      </c>
      <c r="C45" s="20"/>
      <c r="D45" s="21">
        <v>16975588</v>
      </c>
      <c r="E45" s="21">
        <v>33458922</v>
      </c>
      <c r="F45" s="22">
        <f>F46</f>
        <v>16333334</v>
      </c>
      <c r="G45" s="23"/>
    </row>
    <row r="46" spans="1:7" ht="25.5" outlineLevel="4">
      <c r="A46" s="7" t="s">
        <v>48</v>
      </c>
      <c r="B46" s="6" t="s">
        <v>49</v>
      </c>
      <c r="C46" s="6"/>
      <c r="D46" s="10">
        <v>16900588</v>
      </c>
      <c r="E46" s="10">
        <v>33383922</v>
      </c>
      <c r="F46" s="13">
        <f>F47</f>
        <v>16333334</v>
      </c>
      <c r="G46" s="4"/>
    </row>
    <row r="47" spans="1:7" ht="38.25" outlineLevel="5">
      <c r="A47" s="7" t="s">
        <v>54</v>
      </c>
      <c r="B47" s="6" t="s">
        <v>55</v>
      </c>
      <c r="C47" s="6"/>
      <c r="D47" s="10">
        <v>7352373</v>
      </c>
      <c r="E47" s="10">
        <v>23685707</v>
      </c>
      <c r="F47" s="13">
        <f t="shared" ref="F47:F71" si="6">E47-D47</f>
        <v>16333334</v>
      </c>
      <c r="G47" s="4"/>
    </row>
    <row r="48" spans="1:7" ht="38.25" outlineLevel="6">
      <c r="A48" s="7" t="s">
        <v>56</v>
      </c>
      <c r="B48" s="6" t="s">
        <v>57</v>
      </c>
      <c r="C48" s="6"/>
      <c r="D48" s="10">
        <v>7352373</v>
      </c>
      <c r="E48" s="10">
        <v>15352373</v>
      </c>
      <c r="F48" s="13">
        <f t="shared" si="6"/>
        <v>8000000</v>
      </c>
      <c r="G48" s="4"/>
    </row>
    <row r="49" spans="1:7" ht="25.5" outlineLevel="7">
      <c r="A49" s="7" t="s">
        <v>11</v>
      </c>
      <c r="B49" s="6" t="s">
        <v>57</v>
      </c>
      <c r="C49" s="6" t="s">
        <v>12</v>
      </c>
      <c r="D49" s="10">
        <v>7352373</v>
      </c>
      <c r="E49" s="10">
        <v>15352373</v>
      </c>
      <c r="F49" s="13">
        <v>6202920.7999999998</v>
      </c>
      <c r="G49" s="4"/>
    </row>
    <row r="50" spans="1:7" ht="25.5" outlineLevel="7">
      <c r="A50" s="7" t="s">
        <v>13</v>
      </c>
      <c r="B50" s="6" t="s">
        <v>57</v>
      </c>
      <c r="C50" s="6" t="s">
        <v>14</v>
      </c>
      <c r="D50" s="10">
        <v>7352373</v>
      </c>
      <c r="E50" s="10">
        <v>15352373</v>
      </c>
      <c r="F50" s="13">
        <v>6202920.7999999998</v>
      </c>
      <c r="G50" s="4"/>
    </row>
    <row r="51" spans="1:7" outlineLevel="7">
      <c r="A51" s="7" t="s">
        <v>50</v>
      </c>
      <c r="B51" s="6" t="s">
        <v>57</v>
      </c>
      <c r="C51" s="6" t="s">
        <v>51</v>
      </c>
      <c r="D51" s="10">
        <v>1508125</v>
      </c>
      <c r="E51" s="10">
        <v>1658125</v>
      </c>
      <c r="F51" s="13">
        <v>1797079.2</v>
      </c>
      <c r="G51" s="4"/>
    </row>
    <row r="52" spans="1:7" outlineLevel="7">
      <c r="A52" s="7" t="s">
        <v>52</v>
      </c>
      <c r="B52" s="6" t="s">
        <v>57</v>
      </c>
      <c r="C52" s="6" t="s">
        <v>53</v>
      </c>
      <c r="D52" s="10">
        <v>1508125</v>
      </c>
      <c r="E52" s="10">
        <v>1658125</v>
      </c>
      <c r="F52" s="13">
        <v>1797079.2</v>
      </c>
      <c r="G52" s="4"/>
    </row>
    <row r="53" spans="1:7" ht="25.5" outlineLevel="6">
      <c r="A53" s="7" t="s">
        <v>58</v>
      </c>
      <c r="B53" s="6" t="s">
        <v>59</v>
      </c>
      <c r="C53" s="6"/>
      <c r="D53" s="10">
        <v>0</v>
      </c>
      <c r="E53" s="10">
        <v>8333334</v>
      </c>
      <c r="F53" s="13">
        <f t="shared" si="6"/>
        <v>8333334</v>
      </c>
      <c r="G53" s="4"/>
    </row>
    <row r="54" spans="1:7" ht="25.5" outlineLevel="7">
      <c r="A54" s="7" t="s">
        <v>11</v>
      </c>
      <c r="B54" s="6" t="s">
        <v>59</v>
      </c>
      <c r="C54" s="6" t="s">
        <v>12</v>
      </c>
      <c r="D54" s="10">
        <v>0</v>
      </c>
      <c r="E54" s="10">
        <v>8333334</v>
      </c>
      <c r="F54" s="13">
        <f t="shared" si="6"/>
        <v>8333334</v>
      </c>
      <c r="G54" s="4"/>
    </row>
    <row r="55" spans="1:7" ht="25.5" outlineLevel="7">
      <c r="A55" s="7" t="s">
        <v>13</v>
      </c>
      <c r="B55" s="6" t="s">
        <v>59</v>
      </c>
      <c r="C55" s="6" t="s">
        <v>14</v>
      </c>
      <c r="D55" s="10">
        <v>0</v>
      </c>
      <c r="E55" s="10">
        <v>8333334</v>
      </c>
      <c r="F55" s="13">
        <f t="shared" si="6"/>
        <v>8333334</v>
      </c>
      <c r="G55" s="4"/>
    </row>
    <row r="56" spans="1:7" s="24" customFormat="1" ht="38.25" outlineLevel="3">
      <c r="A56" s="19" t="s">
        <v>60</v>
      </c>
      <c r="B56" s="20" t="s">
        <v>61</v>
      </c>
      <c r="C56" s="20"/>
      <c r="D56" s="21">
        <v>1447573.53</v>
      </c>
      <c r="E56" s="21">
        <v>1447573.53</v>
      </c>
      <c r="F56" s="22">
        <f t="shared" si="6"/>
        <v>0</v>
      </c>
      <c r="G56" s="23"/>
    </row>
    <row r="57" spans="1:7" ht="38.25" outlineLevel="5">
      <c r="A57" s="7" t="s">
        <v>62</v>
      </c>
      <c r="B57" s="6" t="s">
        <v>63</v>
      </c>
      <c r="C57" s="6"/>
      <c r="D57" s="10">
        <v>1447573.53</v>
      </c>
      <c r="E57" s="10">
        <v>1447573.53</v>
      </c>
      <c r="F57" s="13">
        <f t="shared" si="6"/>
        <v>0</v>
      </c>
      <c r="G57" s="4"/>
    </row>
    <row r="58" spans="1:7" ht="25.5" outlineLevel="6">
      <c r="A58" s="7" t="s">
        <v>64</v>
      </c>
      <c r="B58" s="6" t="s">
        <v>65</v>
      </c>
      <c r="C58" s="6"/>
      <c r="D58" s="10">
        <v>150000</v>
      </c>
      <c r="E58" s="10">
        <v>20000</v>
      </c>
      <c r="F58" s="13">
        <f t="shared" si="6"/>
        <v>-130000</v>
      </c>
      <c r="G58" s="4"/>
    </row>
    <row r="59" spans="1:7" ht="25.5" outlineLevel="7">
      <c r="A59" s="7" t="s">
        <v>11</v>
      </c>
      <c r="B59" s="6" t="s">
        <v>65</v>
      </c>
      <c r="C59" s="6" t="s">
        <v>12</v>
      </c>
      <c r="D59" s="10">
        <v>150000</v>
      </c>
      <c r="E59" s="10">
        <v>20000</v>
      </c>
      <c r="F59" s="13">
        <f t="shared" si="6"/>
        <v>-130000</v>
      </c>
      <c r="G59" s="4"/>
    </row>
    <row r="60" spans="1:7" ht="25.5" outlineLevel="7">
      <c r="A60" s="7" t="s">
        <v>13</v>
      </c>
      <c r="B60" s="6" t="s">
        <v>65</v>
      </c>
      <c r="C60" s="6" t="s">
        <v>14</v>
      </c>
      <c r="D60" s="10">
        <v>150000</v>
      </c>
      <c r="E60" s="10">
        <v>20000</v>
      </c>
      <c r="F60" s="13">
        <f t="shared" si="6"/>
        <v>-130000</v>
      </c>
      <c r="G60" s="4"/>
    </row>
    <row r="61" spans="1:7" ht="38.25" outlineLevel="6">
      <c r="A61" s="7" t="s">
        <v>66</v>
      </c>
      <c r="B61" s="6" t="s">
        <v>67</v>
      </c>
      <c r="C61" s="6"/>
      <c r="D61" s="10">
        <v>859759.53</v>
      </c>
      <c r="E61" s="10">
        <v>989759.53</v>
      </c>
      <c r="F61" s="13">
        <f t="shared" si="6"/>
        <v>130000</v>
      </c>
      <c r="G61" s="4"/>
    </row>
    <row r="62" spans="1:7" ht="25.5" outlineLevel="7">
      <c r="A62" s="7" t="s">
        <v>11</v>
      </c>
      <c r="B62" s="6" t="s">
        <v>67</v>
      </c>
      <c r="C62" s="6" t="s">
        <v>12</v>
      </c>
      <c r="D62" s="10">
        <v>859759.53</v>
      </c>
      <c r="E62" s="10">
        <v>989759.53</v>
      </c>
      <c r="F62" s="13">
        <f t="shared" si="6"/>
        <v>130000</v>
      </c>
      <c r="G62" s="4"/>
    </row>
    <row r="63" spans="1:7" ht="25.5" outlineLevel="7">
      <c r="A63" s="7" t="s">
        <v>13</v>
      </c>
      <c r="B63" s="6" t="s">
        <v>67</v>
      </c>
      <c r="C63" s="6" t="s">
        <v>14</v>
      </c>
      <c r="D63" s="10">
        <v>859759.53</v>
      </c>
      <c r="E63" s="10">
        <v>989759.53</v>
      </c>
      <c r="F63" s="13">
        <f t="shared" si="6"/>
        <v>130000</v>
      </c>
      <c r="G63" s="4"/>
    </row>
    <row r="64" spans="1:7" s="24" customFormat="1" ht="25.5" outlineLevel="3">
      <c r="A64" s="19" t="s">
        <v>88</v>
      </c>
      <c r="B64" s="20" t="s">
        <v>89</v>
      </c>
      <c r="C64" s="20"/>
      <c r="D64" s="21">
        <v>63975614</v>
      </c>
      <c r="E64" s="21">
        <v>64190854</v>
      </c>
      <c r="F64" s="22">
        <f t="shared" si="6"/>
        <v>215240</v>
      </c>
      <c r="G64" s="23"/>
    </row>
    <row r="65" spans="1:7" ht="25.5" outlineLevel="5">
      <c r="A65" s="7" t="s">
        <v>103</v>
      </c>
      <c r="B65" s="6" t="s">
        <v>104</v>
      </c>
      <c r="C65" s="6"/>
      <c r="D65" s="10">
        <v>29206481</v>
      </c>
      <c r="E65" s="10">
        <v>29421721</v>
      </c>
      <c r="F65" s="13">
        <f t="shared" si="6"/>
        <v>215240</v>
      </c>
      <c r="G65" s="4"/>
    </row>
    <row r="66" spans="1:7" ht="25.5" outlineLevel="6">
      <c r="A66" s="7" t="s">
        <v>102</v>
      </c>
      <c r="B66" s="6" t="s">
        <v>105</v>
      </c>
      <c r="C66" s="6"/>
      <c r="D66" s="10">
        <v>9066791</v>
      </c>
      <c r="E66" s="10">
        <v>8546791</v>
      </c>
      <c r="F66" s="13">
        <f t="shared" si="6"/>
        <v>-520000</v>
      </c>
      <c r="G66" s="4"/>
    </row>
    <row r="67" spans="1:7" outlineLevel="7">
      <c r="A67" s="7" t="s">
        <v>36</v>
      </c>
      <c r="B67" s="6" t="s">
        <v>105</v>
      </c>
      <c r="C67" s="6" t="s">
        <v>37</v>
      </c>
      <c r="D67" s="10">
        <v>9066791</v>
      </c>
      <c r="E67" s="10">
        <v>8546791</v>
      </c>
      <c r="F67" s="13">
        <f t="shared" si="6"/>
        <v>-520000</v>
      </c>
      <c r="G67" s="4"/>
    </row>
    <row r="68" spans="1:7" outlineLevel="7">
      <c r="A68" s="7" t="s">
        <v>86</v>
      </c>
      <c r="B68" s="6" t="s">
        <v>105</v>
      </c>
      <c r="C68" s="6" t="s">
        <v>87</v>
      </c>
      <c r="D68" s="10">
        <v>9066791</v>
      </c>
      <c r="E68" s="10">
        <v>8546791</v>
      </c>
      <c r="F68" s="13">
        <f t="shared" si="6"/>
        <v>-520000</v>
      </c>
      <c r="G68" s="4"/>
    </row>
    <row r="69" spans="1:7" ht="38.25" outlineLevel="6">
      <c r="A69" s="7" t="s">
        <v>106</v>
      </c>
      <c r="B69" s="6" t="s">
        <v>107</v>
      </c>
      <c r="C69" s="6"/>
      <c r="D69" s="10">
        <v>0</v>
      </c>
      <c r="E69" s="10">
        <v>735240</v>
      </c>
      <c r="F69" s="13">
        <f t="shared" si="6"/>
        <v>735240</v>
      </c>
      <c r="G69" s="4"/>
    </row>
    <row r="70" spans="1:7" outlineLevel="7">
      <c r="A70" s="7" t="s">
        <v>36</v>
      </c>
      <c r="B70" s="6" t="s">
        <v>107</v>
      </c>
      <c r="C70" s="6" t="s">
        <v>37</v>
      </c>
      <c r="D70" s="10">
        <v>0</v>
      </c>
      <c r="E70" s="10">
        <v>735240</v>
      </c>
      <c r="F70" s="13">
        <f t="shared" si="6"/>
        <v>735240</v>
      </c>
      <c r="G70" s="4"/>
    </row>
    <row r="71" spans="1:7" outlineLevel="7">
      <c r="A71" s="7" t="s">
        <v>86</v>
      </c>
      <c r="B71" s="6" t="s">
        <v>107</v>
      </c>
      <c r="C71" s="6" t="s">
        <v>87</v>
      </c>
      <c r="D71" s="10">
        <v>0</v>
      </c>
      <c r="E71" s="10">
        <v>735240</v>
      </c>
      <c r="F71" s="13">
        <f t="shared" si="6"/>
        <v>735240</v>
      </c>
      <c r="G71" s="4"/>
    </row>
    <row r="72" spans="1:7" s="24" customFormat="1" ht="38.25" outlineLevel="3">
      <c r="A72" s="19" t="s">
        <v>94</v>
      </c>
      <c r="B72" s="20" t="s">
        <v>95</v>
      </c>
      <c r="C72" s="20"/>
      <c r="D72" s="21">
        <v>2840000</v>
      </c>
      <c r="E72" s="21">
        <v>4510000</v>
      </c>
      <c r="F72" s="22">
        <v>160000</v>
      </c>
      <c r="G72" s="23"/>
    </row>
    <row r="73" spans="1:7" ht="25.5" outlineLevel="5">
      <c r="A73" s="7" t="s">
        <v>96</v>
      </c>
      <c r="B73" s="6" t="s">
        <v>97</v>
      </c>
      <c r="C73" s="6"/>
      <c r="D73" s="10">
        <v>2840000</v>
      </c>
      <c r="E73" s="10">
        <v>4510000</v>
      </c>
      <c r="F73" s="13">
        <v>160000</v>
      </c>
      <c r="G73" s="4"/>
    </row>
    <row r="74" spans="1:7" ht="38.25" outlineLevel="6">
      <c r="A74" s="7" t="s">
        <v>98</v>
      </c>
      <c r="B74" s="6" t="s">
        <v>99</v>
      </c>
      <c r="C74" s="6"/>
      <c r="D74" s="10">
        <v>2840000</v>
      </c>
      <c r="E74" s="10">
        <v>4510000</v>
      </c>
      <c r="F74" s="13">
        <v>160000</v>
      </c>
      <c r="G74" s="4"/>
    </row>
    <row r="75" spans="1:7" ht="25.5" outlineLevel="7">
      <c r="A75" s="7" t="s">
        <v>40</v>
      </c>
      <c r="B75" s="6" t="s">
        <v>99</v>
      </c>
      <c r="C75" s="6" t="s">
        <v>41</v>
      </c>
      <c r="D75" s="10">
        <v>2840000</v>
      </c>
      <c r="E75" s="10">
        <v>4510000</v>
      </c>
      <c r="F75" s="13">
        <v>160000</v>
      </c>
      <c r="G75" s="4"/>
    </row>
    <row r="76" spans="1:7" ht="38.25" outlineLevel="7">
      <c r="A76" s="7" t="s">
        <v>42</v>
      </c>
      <c r="B76" s="6" t="s">
        <v>99</v>
      </c>
      <c r="C76" s="6" t="s">
        <v>43</v>
      </c>
      <c r="D76" s="10">
        <v>2840000</v>
      </c>
      <c r="E76" s="10">
        <v>4510000</v>
      </c>
      <c r="F76" s="13">
        <v>160000</v>
      </c>
      <c r="G76" s="4"/>
    </row>
    <row r="77" spans="1:7" s="24" customFormat="1" ht="38.25" outlineLevel="3">
      <c r="A77" s="19" t="s">
        <v>15</v>
      </c>
      <c r="B77" s="20" t="s">
        <v>16</v>
      </c>
      <c r="C77" s="20"/>
      <c r="D77" s="21">
        <v>46436818</v>
      </c>
      <c r="E77" s="21">
        <v>50181162.100000001</v>
      </c>
      <c r="F77" s="22">
        <f>F78+F85+F88</f>
        <v>5254344.0999999996</v>
      </c>
      <c r="G77" s="23"/>
    </row>
    <row r="78" spans="1:7" outlineLevel="6">
      <c r="A78" s="7" t="s">
        <v>10</v>
      </c>
      <c r="B78" s="6" t="s">
        <v>17</v>
      </c>
      <c r="C78" s="6"/>
      <c r="D78" s="10">
        <v>45330422</v>
      </c>
      <c r="E78" s="10">
        <v>47746726.100000001</v>
      </c>
      <c r="F78" s="13">
        <f>F79+F81+F83</f>
        <v>3926304.1</v>
      </c>
      <c r="G78" s="4"/>
    </row>
    <row r="79" spans="1:7" ht="51" outlineLevel="7">
      <c r="A79" s="7" t="s">
        <v>6</v>
      </c>
      <c r="B79" s="6" t="s">
        <v>17</v>
      </c>
      <c r="C79" s="6" t="s">
        <v>7</v>
      </c>
      <c r="D79" s="10">
        <v>39432736</v>
      </c>
      <c r="E79" s="10">
        <v>39871728</v>
      </c>
      <c r="F79" s="13">
        <f t="shared" ref="F79:F93" si="7">E79-D79</f>
        <v>438992</v>
      </c>
      <c r="G79" s="4"/>
    </row>
    <row r="80" spans="1:7" ht="25.5" outlineLevel="7">
      <c r="A80" s="7" t="s">
        <v>8</v>
      </c>
      <c r="B80" s="6" t="s">
        <v>17</v>
      </c>
      <c r="C80" s="6" t="s">
        <v>9</v>
      </c>
      <c r="D80" s="10">
        <v>39432736</v>
      </c>
      <c r="E80" s="10">
        <v>39871728</v>
      </c>
      <c r="F80" s="13">
        <f t="shared" si="7"/>
        <v>438992</v>
      </c>
      <c r="G80" s="4"/>
    </row>
    <row r="81" spans="1:7" ht="25.5" outlineLevel="7">
      <c r="A81" s="7" t="s">
        <v>11</v>
      </c>
      <c r="B81" s="6" t="s">
        <v>17</v>
      </c>
      <c r="C81" s="6" t="s">
        <v>12</v>
      </c>
      <c r="D81" s="10">
        <v>5824686</v>
      </c>
      <c r="E81" s="10">
        <v>7799798.0999999996</v>
      </c>
      <c r="F81" s="13">
        <v>3485112.1</v>
      </c>
      <c r="G81" s="4"/>
    </row>
    <row r="82" spans="1:7" ht="25.5" outlineLevel="7">
      <c r="A82" s="7" t="s">
        <v>13</v>
      </c>
      <c r="B82" s="6" t="s">
        <v>17</v>
      </c>
      <c r="C82" s="6" t="s">
        <v>14</v>
      </c>
      <c r="D82" s="10">
        <v>5824686</v>
      </c>
      <c r="E82" s="10">
        <v>7799798.0999999996</v>
      </c>
      <c r="F82" s="13">
        <v>3485112.1</v>
      </c>
      <c r="G82" s="4"/>
    </row>
    <row r="83" spans="1:7" outlineLevel="7">
      <c r="A83" s="7" t="s">
        <v>18</v>
      </c>
      <c r="B83" s="6" t="s">
        <v>17</v>
      </c>
      <c r="C83" s="6" t="s">
        <v>19</v>
      </c>
      <c r="D83" s="10">
        <v>73000</v>
      </c>
      <c r="E83" s="10">
        <v>75200</v>
      </c>
      <c r="F83" s="13">
        <f t="shared" si="7"/>
        <v>2200</v>
      </c>
      <c r="G83" s="4"/>
    </row>
    <row r="84" spans="1:7" outlineLevel="7">
      <c r="A84" s="7" t="s">
        <v>20</v>
      </c>
      <c r="B84" s="6" t="s">
        <v>17</v>
      </c>
      <c r="C84" s="6" t="s">
        <v>21</v>
      </c>
      <c r="D84" s="10">
        <v>73000</v>
      </c>
      <c r="E84" s="10">
        <v>75200</v>
      </c>
      <c r="F84" s="13">
        <f t="shared" si="7"/>
        <v>2200</v>
      </c>
      <c r="G84" s="4"/>
    </row>
    <row r="85" spans="1:7" ht="25.5" outlineLevel="6">
      <c r="A85" s="7" t="s">
        <v>22</v>
      </c>
      <c r="B85" s="6" t="s">
        <v>23</v>
      </c>
      <c r="C85" s="6"/>
      <c r="D85" s="10">
        <v>0</v>
      </c>
      <c r="E85" s="10">
        <v>1328040</v>
      </c>
      <c r="F85" s="13">
        <f t="shared" si="7"/>
        <v>1328040</v>
      </c>
      <c r="G85" s="4"/>
    </row>
    <row r="86" spans="1:7" ht="51" outlineLevel="7">
      <c r="A86" s="7" t="s">
        <v>6</v>
      </c>
      <c r="B86" s="6" t="s">
        <v>23</v>
      </c>
      <c r="C86" s="6" t="s">
        <v>7</v>
      </c>
      <c r="D86" s="10">
        <v>0</v>
      </c>
      <c r="E86" s="10">
        <v>1328040</v>
      </c>
      <c r="F86" s="13">
        <f t="shared" si="7"/>
        <v>1328040</v>
      </c>
      <c r="G86" s="4"/>
    </row>
    <row r="87" spans="1:7" ht="25.5" outlineLevel="7">
      <c r="A87" s="7" t="s">
        <v>8</v>
      </c>
      <c r="B87" s="6" t="s">
        <v>23</v>
      </c>
      <c r="C87" s="6" t="s">
        <v>9</v>
      </c>
      <c r="D87" s="10">
        <v>0</v>
      </c>
      <c r="E87" s="10">
        <v>1328040</v>
      </c>
      <c r="F87" s="13">
        <f t="shared" si="7"/>
        <v>1328040</v>
      </c>
      <c r="G87" s="4"/>
    </row>
    <row r="88" spans="1:7" outlineLevel="5">
      <c r="A88" s="7" t="s">
        <v>24</v>
      </c>
      <c r="B88" s="6" t="s">
        <v>25</v>
      </c>
      <c r="C88" s="6"/>
      <c r="D88" s="10">
        <v>500000</v>
      </c>
      <c r="E88" s="10">
        <v>439276.4</v>
      </c>
      <c r="F88" s="13">
        <v>0</v>
      </c>
      <c r="G88" s="4"/>
    </row>
    <row r="89" spans="1:7" outlineLevel="6">
      <c r="A89" s="7" t="s">
        <v>26</v>
      </c>
      <c r="B89" s="6" t="s">
        <v>27</v>
      </c>
      <c r="C89" s="6"/>
      <c r="D89" s="10">
        <v>500000</v>
      </c>
      <c r="E89" s="10">
        <v>439276.4</v>
      </c>
      <c r="F89" s="13">
        <v>0</v>
      </c>
      <c r="G89" s="4"/>
    </row>
    <row r="90" spans="1:7" outlineLevel="7">
      <c r="A90" s="7" t="s">
        <v>36</v>
      </c>
      <c r="B90" s="6" t="s">
        <v>27</v>
      </c>
      <c r="C90" s="6" t="s">
        <v>37</v>
      </c>
      <c r="D90" s="10">
        <v>0</v>
      </c>
      <c r="E90" s="10">
        <v>60723.6</v>
      </c>
      <c r="F90" s="13">
        <f>E90-D90</f>
        <v>60723.6</v>
      </c>
      <c r="G90" s="4"/>
    </row>
    <row r="91" spans="1:7" ht="25.5" outlineLevel="7">
      <c r="A91" s="7" t="s">
        <v>38</v>
      </c>
      <c r="B91" s="6" t="s">
        <v>27</v>
      </c>
      <c r="C91" s="6" t="s">
        <v>39</v>
      </c>
      <c r="D91" s="10">
        <v>0</v>
      </c>
      <c r="E91" s="10">
        <v>60723.6</v>
      </c>
      <c r="F91" s="13">
        <f>E91-D91</f>
        <v>60723.6</v>
      </c>
      <c r="G91" s="4"/>
    </row>
    <row r="92" spans="1:7" outlineLevel="7">
      <c r="A92" s="7" t="s">
        <v>18</v>
      </c>
      <c r="B92" s="6" t="s">
        <v>27</v>
      </c>
      <c r="C92" s="6" t="s">
        <v>19</v>
      </c>
      <c r="D92" s="10">
        <v>500000</v>
      </c>
      <c r="E92" s="10">
        <v>439276.4</v>
      </c>
      <c r="F92" s="13">
        <f t="shared" si="7"/>
        <v>-60723.599999999977</v>
      </c>
      <c r="G92" s="4"/>
    </row>
    <row r="93" spans="1:7" outlineLevel="7">
      <c r="A93" s="7" t="s">
        <v>28</v>
      </c>
      <c r="B93" s="6" t="s">
        <v>27</v>
      </c>
      <c r="C93" s="6" t="s">
        <v>29</v>
      </c>
      <c r="D93" s="10">
        <v>500000</v>
      </c>
      <c r="E93" s="10">
        <v>439276.4</v>
      </c>
      <c r="F93" s="13">
        <f t="shared" si="7"/>
        <v>-60723.599999999977</v>
      </c>
      <c r="G93" s="4"/>
    </row>
    <row r="94" spans="1:7" s="24" customFormat="1" outlineLevel="3">
      <c r="A94" s="19" t="s">
        <v>68</v>
      </c>
      <c r="B94" s="20" t="s">
        <v>69</v>
      </c>
      <c r="C94" s="20"/>
      <c r="D94" s="21">
        <v>207778</v>
      </c>
      <c r="E94" s="21">
        <v>162614</v>
      </c>
      <c r="F94" s="22">
        <f>E94-D94</f>
        <v>-45164</v>
      </c>
      <c r="G94" s="23"/>
    </row>
    <row r="95" spans="1:7" outlineLevel="6">
      <c r="A95" s="7" t="s">
        <v>70</v>
      </c>
      <c r="B95" s="6" t="s">
        <v>71</v>
      </c>
      <c r="C95" s="6"/>
      <c r="D95" s="10">
        <v>207778</v>
      </c>
      <c r="E95" s="10">
        <v>162614</v>
      </c>
      <c r="F95" s="13">
        <f>E95-D95</f>
        <v>-45164</v>
      </c>
      <c r="G95" s="4"/>
    </row>
    <row r="96" spans="1:7" ht="25.5" outlineLevel="7">
      <c r="A96" s="7" t="s">
        <v>11</v>
      </c>
      <c r="B96" s="6" t="s">
        <v>71</v>
      </c>
      <c r="C96" s="6" t="s">
        <v>12</v>
      </c>
      <c r="D96" s="10">
        <v>207778</v>
      </c>
      <c r="E96" s="10">
        <v>162614</v>
      </c>
      <c r="F96" s="13">
        <f>E96-D96</f>
        <v>-45164</v>
      </c>
      <c r="G96" s="4"/>
    </row>
    <row r="97" spans="1:7" ht="25.5" outlineLevel="7">
      <c r="A97" s="7" t="s">
        <v>13</v>
      </c>
      <c r="B97" s="6" t="s">
        <v>71</v>
      </c>
      <c r="C97" s="6" t="s">
        <v>14</v>
      </c>
      <c r="D97" s="10">
        <v>207778</v>
      </c>
      <c r="E97" s="10">
        <v>162614</v>
      </c>
      <c r="F97" s="13">
        <f>E97-D97</f>
        <v>-45164</v>
      </c>
      <c r="G97" s="4"/>
    </row>
    <row r="98" spans="1:7" s="17" customFormat="1" ht="26.25" customHeight="1">
      <c r="A98" s="14" t="s">
        <v>116</v>
      </c>
      <c r="B98" s="14"/>
      <c r="C98" s="14"/>
      <c r="D98" s="15">
        <v>477262104.66000003</v>
      </c>
      <c r="E98" s="15">
        <v>505746091.07999998</v>
      </c>
      <c r="F98" s="18">
        <f>F12+F23+F29+F34+F40+F45+F56+F64+F72+F77+F94</f>
        <v>18333986.420000002</v>
      </c>
      <c r="G98" s="16"/>
    </row>
    <row r="99" spans="1:7" ht="12.75" customHeight="1">
      <c r="A99" s="8"/>
      <c r="B99" s="8"/>
      <c r="C99" s="8"/>
      <c r="D99" s="11"/>
      <c r="E99" s="11"/>
      <c r="F99" s="11"/>
      <c r="G99" s="2"/>
    </row>
    <row r="100" spans="1:7" ht="12.75" customHeight="1">
      <c r="A100" s="27"/>
      <c r="B100" s="28"/>
      <c r="C100" s="27"/>
      <c r="D100" s="28"/>
      <c r="E100" s="28"/>
      <c r="F100" s="28"/>
      <c r="G100" s="28"/>
    </row>
  </sheetData>
  <mergeCells count="16">
    <mergeCell ref="A7:F7"/>
    <mergeCell ref="A100:B100"/>
    <mergeCell ref="C100:G100"/>
    <mergeCell ref="A1:F1"/>
    <mergeCell ref="A8:F8"/>
    <mergeCell ref="A9:A10"/>
    <mergeCell ref="B9:B10"/>
    <mergeCell ref="C9:C10"/>
    <mergeCell ref="D9:D10"/>
    <mergeCell ref="E9:E10"/>
    <mergeCell ref="F9:F10"/>
    <mergeCell ref="B2:F2"/>
    <mergeCell ref="A3:F3"/>
    <mergeCell ref="A4:F4"/>
    <mergeCell ref="A5:F5"/>
    <mergeCell ref="A6:F6"/>
  </mergeCells>
  <pageMargins left="0.39370078740157483" right="0.19685039370078741" top="0.39370078740157483" bottom="0.39370078740157483" header="0.39370078740157483" footer="0.39370078740157483"/>
  <pageSetup paperSize="9" scale="98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1&lt;/string&gt;&#10;    &lt;string&gt;25.03.2021&lt;/string&gt;&#10;  &lt;/DateInfo&gt;&#10;  &lt;Code&gt;SQUERY_GENERATOR1&lt;/Code&gt;&#10;  &lt;ObjectCode&gt;SQUERY_GENERATOR1&lt;/ObjectCode&gt;&#10;  &lt;DocName&gt;Генератор отчетов с произвольной группировкой&lt;/DocName&gt;&#10;  &lt;VariantName&gt;Аналитический отчет по исполнению бюджета (Приложение №6)&lt;/VariantName&gt;&#10;  &lt;VariantLink&gt;57574801&lt;/VariantLink&gt;&#10;  &lt;SvodReportLink xsi:nil=&quot;true&quot; /&gt;&#10;  &lt;ReportLink&gt;6280597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CC08440E-E416-4F9A-90B9-4A91D1FC80A8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USER-PC\User52</dc:creator>
  <cp:lastModifiedBy>Aleksashina</cp:lastModifiedBy>
  <cp:lastPrinted>2021-03-09T14:37:53Z</cp:lastPrinted>
  <dcterms:created xsi:type="dcterms:W3CDTF">2021-03-04T13:51:54Z</dcterms:created>
  <dcterms:modified xsi:type="dcterms:W3CDTF">2021-04-06T12:59:12Z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Аналитический отчет по исполнению бюджета (Приложение №6).xlsx</vt:lpwstr>
  </property>
  <property fmtid="{D5CDD505-2E9C-101B-9397-08002B2CF9AE}" pid="3" name="Название отчета">
    <vt:lpwstr>Аналитический отчет по исполнению бюджета (Приложение №6).xlsx</vt:lpwstr>
  </property>
  <property fmtid="{D5CDD505-2E9C-101B-9397-08002B2CF9AE}" pid="4" name="Версия клиента">
    <vt:lpwstr>20.2.18.2011 (.NET 4.0)</vt:lpwstr>
  </property>
  <property fmtid="{D5CDD505-2E9C-101B-9397-08002B2CF9AE}" pid="5" name="Версия базы">
    <vt:lpwstr>20.2.2923.235537628</vt:lpwstr>
  </property>
  <property fmtid="{D5CDD505-2E9C-101B-9397-08002B2CF9AE}" pid="6" name="Тип сервера">
    <vt:lpwstr>MSSQL</vt:lpwstr>
  </property>
  <property fmtid="{D5CDD505-2E9C-101B-9397-08002B2CF9AE}" pid="7" name="Сервер">
    <vt:lpwstr>192.168.71.6</vt:lpwstr>
  </property>
  <property fmtid="{D5CDD505-2E9C-101B-9397-08002B2CF9AE}" pid="8" name="База">
    <vt:lpwstr>bks_2021_mo</vt:lpwstr>
  </property>
  <property fmtid="{D5CDD505-2E9C-101B-9397-08002B2CF9AE}" pid="9" name="Пользователь">
    <vt:lpwstr>user_15_7</vt:lpwstr>
  </property>
  <property fmtid="{D5CDD505-2E9C-101B-9397-08002B2CF9AE}" pid="10" name="Шаблон">
    <vt:lpwstr>ispolnpril6_2016.xlt</vt:lpwstr>
  </property>
  <property fmtid="{D5CDD505-2E9C-101B-9397-08002B2CF9AE}" pid="11" name="Локальная база">
    <vt:lpwstr>используется</vt:lpwstr>
  </property>
</Properties>
</file>