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70" windowWidth="27495" windowHeight="11700"/>
  </bookViews>
  <sheets>
    <sheet name="Доходы" sheetId="2" r:id="rId1"/>
  </sheets>
  <definedNames>
    <definedName name="_xlnm.Print_Titles" localSheetId="0">Доходы!$7:$9</definedName>
  </definedNames>
  <calcPr calcId="144525"/>
</workbook>
</file>

<file path=xl/calcChain.xml><?xml version="1.0" encoding="utf-8"?>
<calcChain xmlns="http://schemas.openxmlformats.org/spreadsheetml/2006/main">
  <c r="P45" i="2" l="1"/>
  <c r="O44" i="2"/>
  <c r="P25" i="2" l="1"/>
  <c r="O25" i="2"/>
  <c r="O24" i="2"/>
  <c r="H12" i="2"/>
  <c r="M12" i="2"/>
  <c r="P54" i="2"/>
  <c r="P46" i="2"/>
  <c r="P38" i="2"/>
  <c r="O38" i="2"/>
  <c r="O10" i="2" l="1"/>
  <c r="O12" i="2"/>
  <c r="O13" i="2"/>
  <c r="O14" i="2"/>
  <c r="P30" i="2" l="1"/>
  <c r="O30" i="2"/>
  <c r="P29" i="2"/>
  <c r="O29" i="2"/>
  <c r="P53" i="2"/>
  <c r="O53" i="2"/>
  <c r="P48" i="2"/>
  <c r="P52" i="2"/>
  <c r="O52" i="2"/>
  <c r="P51" i="2"/>
  <c r="O51" i="2"/>
  <c r="P50" i="2"/>
  <c r="O50" i="2"/>
  <c r="P49" i="2"/>
  <c r="O49" i="2"/>
  <c r="O48" i="2"/>
  <c r="P44" i="2"/>
  <c r="P43" i="2"/>
  <c r="P41" i="2"/>
  <c r="O41" i="2"/>
  <c r="P37" i="2"/>
  <c r="O37" i="2"/>
  <c r="P36" i="2"/>
  <c r="O36" i="2"/>
  <c r="P35" i="2"/>
  <c r="P34" i="2"/>
  <c r="O34" i="2"/>
  <c r="P32" i="2"/>
  <c r="O32" i="2"/>
  <c r="P31" i="2"/>
  <c r="O31" i="2"/>
  <c r="P28" i="2"/>
  <c r="O28" i="2"/>
  <c r="P27" i="2"/>
  <c r="O27" i="2"/>
  <c r="P23" i="2"/>
  <c r="O23" i="2"/>
  <c r="P22" i="2"/>
  <c r="O22" i="2"/>
  <c r="P21" i="2"/>
  <c r="O21" i="2"/>
  <c r="P20" i="2"/>
  <c r="O20" i="2"/>
  <c r="P19" i="2"/>
  <c r="O19" i="2"/>
  <c r="P18" i="2"/>
  <c r="O18" i="2"/>
  <c r="P17" i="2"/>
  <c r="O17" i="2"/>
  <c r="P16" i="2"/>
  <c r="O16" i="2"/>
  <c r="P15" i="2"/>
  <c r="O15" i="2"/>
  <c r="P14" i="2"/>
  <c r="P13" i="2"/>
  <c r="P12" i="2"/>
  <c r="P10" i="2"/>
</calcChain>
</file>

<file path=xl/sharedStrings.xml><?xml version="1.0" encoding="utf-8"?>
<sst xmlns="http://schemas.openxmlformats.org/spreadsheetml/2006/main" count="422" uniqueCount="122">
  <si>
    <t>Наименование 
показателя</t>
  </si>
  <si>
    <t>Код дохода по бюджетной классификации</t>
  </si>
  <si>
    <t>бюджет субъекта Российской Федерации</t>
  </si>
  <si>
    <t>бюджеты внутри- 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</si>
  <si>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</si>
  <si>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внутри- городским делением</t>
  </si>
  <si>
    <t xml:space="preserve">бюджеты внутри- городских районов </t>
  </si>
  <si>
    <t>бюджет территориаль- ного государ- ственного внебюджетного фонда</t>
  </si>
  <si>
    <t>1</t>
  </si>
  <si>
    <t>2</t>
  </si>
  <si>
    <t>3</t>
  </si>
  <si>
    <t>4</t>
  </si>
  <si>
    <t>5</t>
  </si>
  <si>
    <t>8</t>
  </si>
  <si>
    <t>9</t>
  </si>
  <si>
    <t>10</t>
  </si>
  <si>
    <t>11</t>
  </si>
  <si>
    <t>12</t>
  </si>
  <si>
    <t>21</t>
  </si>
  <si>
    <t>22</t>
  </si>
  <si>
    <t>23</t>
  </si>
  <si>
    <t>24</t>
  </si>
  <si>
    <t>29</t>
  </si>
  <si>
    <t>Доходы бюджета - ИТОГО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</si>
  <si>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</si>
  <si>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</si>
  <si>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</si>
  <si>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</si>
  <si>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</si>
  <si>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</si>
  <si>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</si>
  <si>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прибыль организаций</t>
  </si>
  <si>
    <t xml:space="preserve"> 000 1010100000 0000 110</t>
  </si>
  <si>
    <t xml:space="preserve">  Налог на доходы физических лиц</t>
  </si>
  <si>
    <t xml:space="preserve"> 000 1010200001 0000 110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</si>
  <si>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</si>
  <si>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</si>
  <si>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</si>
  <si>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</si>
  <si>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</si>
  <si>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</si>
  <si>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</si>
  <si>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</si>
  <si>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</si>
  <si>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</si>
  <si>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</si>
  <si>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</si>
  <si>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</si>
  <si>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</si>
  <si>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</si>
  <si>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</si>
  <si>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 Единый сельскохозяйственный налог</t>
  </si>
  <si>
    <t xml:space="preserve"> 000 1050300001 0000 110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</si>
  <si>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</si>
  <si>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</si>
  <si>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НАЛОГИ НА ИМУЩЕСТВО</t>
  </si>
  <si>
    <t xml:space="preserve"> 000 1060000000 0000 000</t>
  </si>
  <si>
    <t xml:space="preserve">  Налог на имущество организаций</t>
  </si>
  <si>
    <t xml:space="preserve"> 000 1060200002 0000 110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</si>
  <si>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</si>
  <si>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</si>
  <si>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</si>
  <si>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</si>
  <si>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</si>
  <si>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</si>
  <si>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</si>
  <si>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</si>
  <si>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</si>
  <si>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</si>
  <si>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</si>
  <si>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</si>
  <si>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</si>
  <si>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</si>
  <si>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</si>
  <si>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</si>
  <si>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</si>
  <si>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</si>
  <si>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</si>
  <si>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</si>
  <si>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</si>
  <si>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</si>
  <si>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</si>
  <si>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</si>
  <si>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</si>
  <si>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</si>
  <si>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ШТРАФЫ, САНКЦИИ, ВОЗМЕЩЕНИЕ УЩЕРБА</t>
  </si>
  <si>
    <t xml:space="preserve"> 000 1160000000 0000 000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</si>
  <si>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</si>
  <si>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</si>
  <si>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</si>
  <si>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</si>
  <si>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</si>
  <si>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</si>
  <si>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</si>
  <si>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</si>
  <si>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</si>
  <si>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</si>
  <si>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Иные межбюджетные трансферты</t>
  </si>
  <si>
    <t xml:space="preserve"> 000 2024000000 0000 150</t>
  </si>
  <si>
    <t/>
  </si>
  <si>
    <t xml:space="preserve"> 1. Доходы бюджета</t>
  </si>
  <si>
    <t>в руб.коп.</t>
  </si>
  <si>
    <t>% исполнения к плану</t>
  </si>
  <si>
    <t xml:space="preserve">  Доходы от компенсации затрат государства</t>
  </si>
  <si>
    <t xml:space="preserve"> 000 1130200000 0000 130</t>
  </si>
  <si>
    <t xml:space="preserve"> 000 2190000000 0000 100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</si>
  <si>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</si>
  <si>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</si>
  <si>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</si>
  <si>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</si>
  <si>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</si>
  <si>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>6</t>
  </si>
  <si>
    <t>7</t>
  </si>
  <si>
    <t>Исполнено за 1 квартал 2020 года</t>
  </si>
  <si>
    <t xml:space="preserve">  Налог на профессиональный доход</t>
  </si>
  <si>
    <t xml:space="preserve"> 000 1050600001 0000 110</t>
  </si>
  <si>
    <t xml:space="preserve"> Прочие неналоговые доходы</t>
  </si>
  <si>
    <t xml:space="preserve"> 000 1170500000 0000 180</t>
  </si>
  <si>
    <t>ОТЧЕТ ОБ ИСПОЛНЕНИИ БЮДЖЕТА МУНИЦИПАЛЬНОГО РАЙОНА "МЕЩОВСКИЙ РАЙОН" ЗА 1 КВАРТАЛ 2021 ГОДА</t>
  </si>
  <si>
    <t>% исполнения к ур. 2020 г.</t>
  </si>
  <si>
    <t>Утвержденные бюджетные назначения 2021 года</t>
  </si>
  <si>
    <t>Исполнено за 1 квартал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</si>
</sst>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#,##0.0"/>
    <numFmt numFmtId="166" formatCode="0.0"/>
  </numFmts>
  <fonts count="25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1"/>
      <name val="Calibri"/>
      <family val="2"/>
      <scheme val="minor"/>
    </font>
    <font>
      <b/>
      <sz val="9"/>
      <color rgb="FF000000"/>
      <name val="Arial"/>
      <family val="2"/>
      <charset val="204"/>
    </font>
    <font>
      <b/>
      <sz val="9"/>
      <name val="Calibri"/>
      <family val="2"/>
      <scheme val="minor"/>
    </font>
    <font>
      <sz val="9"/>
      <color rgb="FF000000"/>
      <name val="Arial"/>
      <family val="2"/>
      <charset val="204"/>
    </font>
    <font>
      <b/>
      <sz val="9.5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</font>
    <font>
      <b/>
      <sz val="15.5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5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75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2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2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1" fillId="0" borderId="13">
      <alignment horizontal="center" vertical="center" textRotation="90"/>
    </xf>
    <xf numFmtId="0" fontId="11" fillId="0" borderId="2">
      <alignment horizontal="center" vertical="center" textRotation="90"/>
    </xf>
    <xf numFmtId="0" fontId="11" fillId="0" borderId="40">
      <alignment horizontal="center" vertical="center" textRotation="90"/>
    </xf>
    <xf numFmtId="49" fontId="12" fillId="0" borderId="41">
      <alignment horizontal="left" vertical="center" wrapText="1"/>
    </xf>
    <xf numFmtId="0" fontId="1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3" fillId="0" borderId="2">
      <alignment wrapText="1"/>
    </xf>
    <xf numFmtId="0" fontId="13" fillId="0" borderId="16">
      <alignment wrapText="1"/>
    </xf>
    <xf numFmtId="0" fontId="13" fillId="0" borderId="13">
      <alignment wrapText="1"/>
    </xf>
    <xf numFmtId="0" fontId="7" fillId="0" borderId="13"/>
    <xf numFmtId="0" fontId="15" fillId="0" borderId="0"/>
    <xf numFmtId="0" fontId="15" fillId="0" borderId="0"/>
    <xf numFmtId="0" fontId="15" fillId="0" borderId="0"/>
    <xf numFmtId="0" fontId="5" fillId="0" borderId="1"/>
    <xf numFmtId="0" fontId="5" fillId="0" borderId="1"/>
    <xf numFmtId="0" fontId="14" fillId="3" borderId="1"/>
    <xf numFmtId="0" fontId="14" fillId="0" borderId="1"/>
  </cellStyleXfs>
  <cellXfs count="64">
    <xf numFmtId="0" fontId="0" fillId="0" borderId="0" xfId="0"/>
    <xf numFmtId="0" fontId="0" fillId="0" borderId="0" xfId="0" applyProtection="1">
      <protection locked="0"/>
    </xf>
    <xf numFmtId="0" fontId="4" fillId="0" borderId="1" xfId="5" applyNumberFormat="1" applyProtection="1"/>
    <xf numFmtId="0" fontId="7" fillId="0" borderId="1" xfId="12" applyNumberFormat="1" applyProtection="1">
      <alignment horizontal="left"/>
    </xf>
    <xf numFmtId="0" fontId="7" fillId="0" borderId="1" xfId="19" applyNumberFormat="1" applyProtection="1"/>
    <xf numFmtId="49" fontId="7" fillId="0" borderId="1" xfId="23" applyProtection="1"/>
    <xf numFmtId="0" fontId="10" fillId="0" borderId="1" xfId="34" applyNumberFormat="1" applyProtection="1"/>
    <xf numFmtId="0" fontId="7" fillId="2" borderId="15" xfId="54" applyNumberFormat="1" applyProtection="1"/>
    <xf numFmtId="0" fontId="7" fillId="2" borderId="1" xfId="56" applyNumberFormat="1" applyProtection="1"/>
    <xf numFmtId="0" fontId="17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18" fillId="0" borderId="1" xfId="1" applyNumberFormat="1" applyFont="1" applyProtection="1"/>
    <xf numFmtId="49" fontId="7" fillId="0" borderId="40" xfId="36" applyBorder="1" applyAlignment="1" applyProtection="1">
      <alignment vertical="center" wrapText="1"/>
      <protection locked="0"/>
    </xf>
    <xf numFmtId="49" fontId="7" fillId="0" borderId="40" xfId="36" applyBorder="1" applyProtection="1">
      <alignment horizontal="center" vertical="center" wrapText="1"/>
    </xf>
    <xf numFmtId="49" fontId="7" fillId="0" borderId="47" xfId="36" applyBorder="1" applyProtection="1">
      <alignment horizontal="center" vertical="center" wrapText="1"/>
    </xf>
    <xf numFmtId="49" fontId="7" fillId="0" borderId="48" xfId="37" applyBorder="1" applyProtection="1">
      <alignment horizontal="center" vertical="center" wrapText="1"/>
    </xf>
    <xf numFmtId="4" fontId="18" fillId="0" borderId="35" xfId="42" applyFont="1" applyBorder="1" applyProtection="1">
      <alignment horizontal="right"/>
    </xf>
    <xf numFmtId="49" fontId="7" fillId="0" borderId="49" xfId="47" applyBorder="1" applyProtection="1">
      <alignment horizontal="center"/>
    </xf>
    <xf numFmtId="4" fontId="16" fillId="0" borderId="35" xfId="42" applyFont="1" applyBorder="1" applyProtection="1">
      <alignment horizontal="right"/>
    </xf>
    <xf numFmtId="4" fontId="7" fillId="0" borderId="35" xfId="42" applyBorder="1" applyProtection="1">
      <alignment horizontal="right"/>
    </xf>
    <xf numFmtId="0" fontId="7" fillId="0" borderId="1" xfId="53" applyNumberFormat="1" applyBorder="1" applyProtection="1"/>
    <xf numFmtId="0" fontId="7" fillId="2" borderId="1" xfId="54" applyNumberFormat="1" applyBorder="1" applyProtection="1"/>
    <xf numFmtId="49" fontId="7" fillId="0" borderId="47" xfId="36" applyBorder="1" applyAlignment="1" applyProtection="1">
      <alignment vertical="center" wrapText="1"/>
      <protection locked="0"/>
    </xf>
    <xf numFmtId="49" fontId="22" fillId="0" borderId="47" xfId="36" applyFont="1" applyBorder="1" applyProtection="1">
      <alignment horizontal="center" vertical="center" wrapText="1"/>
    </xf>
    <xf numFmtId="49" fontId="7" fillId="0" borderId="47" xfId="37" applyBorder="1" applyProtection="1">
      <alignment horizontal="center" vertical="center" wrapText="1"/>
    </xf>
    <xf numFmtId="49" fontId="22" fillId="0" borderId="47" xfId="37" applyFont="1" applyBorder="1" applyProtection="1">
      <alignment horizontal="center" vertical="center" wrapText="1"/>
    </xf>
    <xf numFmtId="49" fontId="18" fillId="0" borderId="47" xfId="40" applyFont="1" applyBorder="1" applyProtection="1">
      <alignment horizontal="center"/>
    </xf>
    <xf numFmtId="4" fontId="21" fillId="0" borderId="47" xfId="41" applyFont="1" applyBorder="1" applyProtection="1">
      <alignment horizontal="right"/>
    </xf>
    <xf numFmtId="165" fontId="21" fillId="0" borderId="47" xfId="41" applyNumberFormat="1" applyFont="1" applyBorder="1" applyProtection="1">
      <alignment horizontal="right"/>
    </xf>
    <xf numFmtId="49" fontId="7" fillId="0" borderId="47" xfId="46" applyBorder="1" applyProtection="1">
      <alignment horizontal="center"/>
    </xf>
    <xf numFmtId="49" fontId="16" fillId="0" borderId="47" xfId="51" applyFont="1" applyBorder="1" applyProtection="1">
      <alignment horizontal="center"/>
    </xf>
    <xf numFmtId="4" fontId="18" fillId="0" borderId="47" xfId="41" applyFont="1" applyBorder="1" applyProtection="1">
      <alignment horizontal="right"/>
    </xf>
    <xf numFmtId="165" fontId="18" fillId="0" borderId="47" xfId="41" applyNumberFormat="1" applyFont="1" applyBorder="1" applyProtection="1">
      <alignment horizontal="right"/>
    </xf>
    <xf numFmtId="49" fontId="7" fillId="0" borderId="47" xfId="51" applyBorder="1" applyProtection="1">
      <alignment horizontal="center"/>
    </xf>
    <xf numFmtId="4" fontId="20" fillId="0" borderId="47" xfId="41" applyFont="1" applyBorder="1" applyProtection="1">
      <alignment horizontal="right"/>
    </xf>
    <xf numFmtId="165" fontId="20" fillId="0" borderId="47" xfId="41" applyNumberFormat="1" applyFont="1" applyBorder="1" applyProtection="1">
      <alignment horizontal="right"/>
    </xf>
    <xf numFmtId="0" fontId="18" fillId="0" borderId="47" xfId="38" applyNumberFormat="1" applyFont="1" applyBorder="1" applyProtection="1">
      <alignment horizontal="left" wrapText="1"/>
    </xf>
    <xf numFmtId="0" fontId="7" fillId="0" borderId="47" xfId="44" applyNumberFormat="1" applyBorder="1" applyProtection="1">
      <alignment horizontal="left" wrapText="1" indent="1"/>
    </xf>
    <xf numFmtId="0" fontId="16" fillId="0" borderId="47" xfId="49" applyNumberFormat="1" applyFont="1" applyBorder="1" applyProtection="1">
      <alignment horizontal="left" wrapText="1" indent="2"/>
    </xf>
    <xf numFmtId="0" fontId="7" fillId="0" borderId="47" xfId="49" applyNumberFormat="1" applyBorder="1" applyProtection="1">
      <alignment horizontal="left" wrapText="1" indent="2"/>
    </xf>
    <xf numFmtId="49" fontId="7" fillId="0" borderId="50" xfId="36" applyBorder="1" applyAlignment="1" applyProtection="1">
      <alignment vertical="center" wrapText="1"/>
      <protection locked="0"/>
    </xf>
    <xf numFmtId="49" fontId="7" fillId="0" borderId="50" xfId="36" applyBorder="1" applyProtection="1">
      <alignment horizontal="center" vertical="center" wrapText="1"/>
    </xf>
    <xf numFmtId="49" fontId="7" fillId="0" borderId="50" xfId="37" applyBorder="1" applyProtection="1">
      <alignment horizontal="center" vertical="center" wrapText="1"/>
    </xf>
    <xf numFmtId="4" fontId="21" fillId="0" borderId="50" xfId="41" applyFont="1" applyBorder="1" applyProtection="1">
      <alignment horizontal="right"/>
    </xf>
    <xf numFmtId="49" fontId="7" fillId="0" borderId="50" xfId="46" applyBorder="1" applyProtection="1">
      <alignment horizontal="center"/>
    </xf>
    <xf numFmtId="4" fontId="18" fillId="0" borderId="50" xfId="41" applyFont="1" applyBorder="1" applyProtection="1">
      <alignment horizontal="right"/>
    </xf>
    <xf numFmtId="4" fontId="20" fillId="0" borderId="50" xfId="41" applyFont="1" applyBorder="1" applyProtection="1">
      <alignment horizontal="right"/>
    </xf>
    <xf numFmtId="0" fontId="22" fillId="0" borderId="47" xfId="49" applyNumberFormat="1" applyFont="1" applyBorder="1" applyProtection="1">
      <alignment horizontal="left" wrapText="1" indent="2"/>
    </xf>
    <xf numFmtId="49" fontId="22" fillId="0" borderId="47" xfId="51" applyFont="1" applyBorder="1" applyProtection="1">
      <alignment horizontal="center"/>
    </xf>
    <xf numFmtId="4" fontId="22" fillId="0" borderId="35" xfId="42" applyFont="1" applyBorder="1" applyProtection="1">
      <alignment horizontal="right"/>
    </xf>
    <xf numFmtId="0" fontId="0" fillId="0" borderId="0" xfId="0" applyFont="1" applyProtection="1">
      <protection locked="0"/>
    </xf>
    <xf numFmtId="49" fontId="16" fillId="0" borderId="50" xfId="51" applyFont="1" applyBorder="1" applyProtection="1">
      <alignment horizontal="center"/>
    </xf>
    <xf numFmtId="0" fontId="23" fillId="0" borderId="16" xfId="30" applyNumberFormat="1" applyFont="1" applyBorder="1" applyAlignment="1" applyProtection="1">
      <alignment wrapText="1"/>
    </xf>
    <xf numFmtId="166" fontId="21" fillId="0" borderId="47" xfId="41" applyNumberFormat="1" applyFont="1" applyBorder="1" applyProtection="1">
      <alignment horizontal="right"/>
    </xf>
    <xf numFmtId="166" fontId="7" fillId="0" borderId="47" xfId="46" applyNumberFormat="1" applyBorder="1" applyProtection="1">
      <alignment horizontal="center"/>
    </xf>
    <xf numFmtId="166" fontId="18" fillId="0" borderId="47" xfId="41" applyNumberFormat="1" applyFont="1" applyBorder="1" applyProtection="1">
      <alignment horizontal="right"/>
    </xf>
    <xf numFmtId="166" fontId="20" fillId="0" borderId="47" xfId="41" applyNumberFormat="1" applyFont="1" applyBorder="1" applyProtection="1">
      <alignment horizontal="right"/>
    </xf>
    <xf numFmtId="4" fontId="18" fillId="0" borderId="16" xfId="41" applyFont="1">
      <alignment horizontal="right"/>
    </xf>
    <xf numFmtId="4" fontId="20" fillId="0" borderId="16" xfId="41" applyFont="1">
      <alignment horizontal="right"/>
    </xf>
    <xf numFmtId="0" fontId="24" fillId="0" borderId="1" xfId="2" applyNumberFormat="1" applyFont="1" applyAlignment="1" applyProtection="1">
      <alignment horizontal="center" wrapText="1"/>
    </xf>
    <xf numFmtId="49" fontId="7" fillId="0" borderId="47" xfId="36" applyBorder="1" applyAlignment="1" applyProtection="1">
      <alignment horizontal="center" vertical="center" wrapText="1"/>
      <protection locked="0"/>
    </xf>
    <xf numFmtId="49" fontId="7" fillId="0" borderId="47" xfId="36" applyBorder="1" applyProtection="1">
      <alignment horizontal="center" vertical="center" wrapText="1"/>
    </xf>
    <xf numFmtId="49" fontId="7" fillId="0" borderId="47" xfId="36" applyBorder="1" applyProtection="1">
      <alignment horizontal="center" vertical="center" wrapText="1"/>
      <protection locked="0"/>
    </xf>
    <xf numFmtId="0" fontId="20" fillId="0" borderId="1" xfId="5" applyNumberFormat="1" applyFont="1" applyBorder="1" applyAlignment="1" applyProtection="1">
      <alignment horizontal="right"/>
    </xf>
  </cellXfs>
  <cellStyles count="175">
    <cellStyle name="br" xfId="170"/>
    <cellStyle name="col" xfId="169"/>
    <cellStyle name="style0" xfId="171"/>
    <cellStyle name="td" xfId="172"/>
    <cellStyle name="tr" xfId="168"/>
    <cellStyle name="xl100" xfId="81"/>
    <cellStyle name="xl101" xfId="68"/>
    <cellStyle name="xl102" xfId="82"/>
    <cellStyle name="xl103" xfId="74"/>
    <cellStyle name="xl104" xfId="84"/>
    <cellStyle name="xl105" xfId="62"/>
    <cellStyle name="xl106" xfId="63"/>
    <cellStyle name="xl107" xfId="87"/>
    <cellStyle name="xl108" xfId="89"/>
    <cellStyle name="xl109" xfId="93"/>
    <cellStyle name="xl110" xfId="96"/>
    <cellStyle name="xl111" xfId="98"/>
    <cellStyle name="xl112" xfId="85"/>
    <cellStyle name="xl113" xfId="88"/>
    <cellStyle name="xl114" xfId="94"/>
    <cellStyle name="xl115" xfId="99"/>
    <cellStyle name="xl116" xfId="86"/>
    <cellStyle name="xl117" xfId="100"/>
    <cellStyle name="xl118" xfId="90"/>
    <cellStyle name="xl119" xfId="95"/>
    <cellStyle name="xl120" xfId="97"/>
    <cellStyle name="xl121" xfId="101"/>
    <cellStyle name="xl122" xfId="91"/>
    <cellStyle name="xl123" xfId="92"/>
    <cellStyle name="xl124" xfId="102"/>
    <cellStyle name="xl125" xfId="125"/>
    <cellStyle name="xl126" xfId="129"/>
    <cellStyle name="xl127" xfId="133"/>
    <cellStyle name="xl128" xfId="139"/>
    <cellStyle name="xl129" xfId="140"/>
    <cellStyle name="xl130" xfId="141"/>
    <cellStyle name="xl131" xfId="143"/>
    <cellStyle name="xl132" xfId="164"/>
    <cellStyle name="xl133" xfId="166"/>
    <cellStyle name="xl134" xfId="103"/>
    <cellStyle name="xl135" xfId="106"/>
    <cellStyle name="xl136" xfId="109"/>
    <cellStyle name="xl137" xfId="111"/>
    <cellStyle name="xl138" xfId="116"/>
    <cellStyle name="xl139" xfId="118"/>
    <cellStyle name="xl140" xfId="120"/>
    <cellStyle name="xl141" xfId="121"/>
    <cellStyle name="xl142" xfId="126"/>
    <cellStyle name="xl143" xfId="130"/>
    <cellStyle name="xl144" xfId="134"/>
    <cellStyle name="xl145" xfId="142"/>
    <cellStyle name="xl146" xfId="145"/>
    <cellStyle name="xl147" xfId="149"/>
    <cellStyle name="xl148" xfId="153"/>
    <cellStyle name="xl149" xfId="157"/>
    <cellStyle name="xl150" xfId="107"/>
    <cellStyle name="xl151" xfId="110"/>
    <cellStyle name="xl152" xfId="112"/>
    <cellStyle name="xl153" xfId="117"/>
    <cellStyle name="xl154" xfId="119"/>
    <cellStyle name="xl155" xfId="122"/>
    <cellStyle name="xl156" xfId="127"/>
    <cellStyle name="xl157" xfId="131"/>
    <cellStyle name="xl158" xfId="135"/>
    <cellStyle name="xl159" xfId="137"/>
    <cellStyle name="xl160" xfId="144"/>
    <cellStyle name="xl161" xfId="146"/>
    <cellStyle name="xl162" xfId="147"/>
    <cellStyle name="xl163" xfId="148"/>
    <cellStyle name="xl164" xfId="150"/>
    <cellStyle name="xl165" xfId="151"/>
    <cellStyle name="xl166" xfId="152"/>
    <cellStyle name="xl167" xfId="154"/>
    <cellStyle name="xl168" xfId="155"/>
    <cellStyle name="xl169" xfId="156"/>
    <cellStyle name="xl170" xfId="158"/>
    <cellStyle name="xl171" xfId="105"/>
    <cellStyle name="xl172" xfId="113"/>
    <cellStyle name="xl173" xfId="123"/>
    <cellStyle name="xl174" xfId="128"/>
    <cellStyle name="xl175" xfId="132"/>
    <cellStyle name="xl176" xfId="136"/>
    <cellStyle name="xl177" xfId="159"/>
    <cellStyle name="xl178" xfId="162"/>
    <cellStyle name="xl179" xfId="167"/>
    <cellStyle name="xl180" xfId="160"/>
    <cellStyle name="xl181" xfId="163"/>
    <cellStyle name="xl182" xfId="161"/>
    <cellStyle name="xl183" xfId="114"/>
    <cellStyle name="xl184" xfId="104"/>
    <cellStyle name="xl185" xfId="115"/>
    <cellStyle name="xl186" xfId="124"/>
    <cellStyle name="xl187" xfId="138"/>
    <cellStyle name="xl188" xfId="165"/>
    <cellStyle name="xl189" xfId="108"/>
    <cellStyle name="xl21" xfId="173"/>
    <cellStyle name="xl22" xfId="1"/>
    <cellStyle name="xl23" xfId="8"/>
    <cellStyle name="xl24" xfId="12"/>
    <cellStyle name="xl25" xfId="19"/>
    <cellStyle name="xl26" xfId="34"/>
    <cellStyle name="xl27" xfId="5"/>
    <cellStyle name="xl28" xfId="36"/>
    <cellStyle name="xl29" xfId="38"/>
    <cellStyle name="xl30" xfId="44"/>
    <cellStyle name="xl31" xfId="49"/>
    <cellStyle name="xl32" xfId="7"/>
    <cellStyle name="xl33" xfId="13"/>
    <cellStyle name="xl34" xfId="30"/>
    <cellStyle name="xl35" xfId="39"/>
    <cellStyle name="xl36" xfId="45"/>
    <cellStyle name="xl37" xfId="50"/>
    <cellStyle name="xl38" xfId="174"/>
    <cellStyle name="xl39" xfId="53"/>
    <cellStyle name="xl40" xfId="31"/>
    <cellStyle name="xl41" xfId="23"/>
    <cellStyle name="xl42" xfId="40"/>
    <cellStyle name="xl43" xfId="46"/>
    <cellStyle name="xl44" xfId="51"/>
    <cellStyle name="xl45" xfId="37"/>
    <cellStyle name="xl46" xfId="41"/>
    <cellStyle name="xl47" xfId="54"/>
    <cellStyle name="xl48" xfId="56"/>
    <cellStyle name="xl49" xfId="2"/>
    <cellStyle name="xl50" xfId="20"/>
    <cellStyle name="xl51" xfId="26"/>
    <cellStyle name="xl52" xfId="28"/>
    <cellStyle name="xl53" xfId="9"/>
    <cellStyle name="xl54" xfId="14"/>
    <cellStyle name="xl55" xfId="21"/>
    <cellStyle name="xl56" xfId="3"/>
    <cellStyle name="xl57" xfId="35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6" xfId="4"/>
    <cellStyle name="xl67" xfId="11"/>
    <cellStyle name="xl68" xfId="16"/>
    <cellStyle name="xl69" xfId="42"/>
    <cellStyle name="xl70" xfId="47"/>
    <cellStyle name="xl71" xfId="43"/>
    <cellStyle name="xl72" xfId="48"/>
    <cellStyle name="xl73" xfId="52"/>
    <cellStyle name="xl74" xfId="55"/>
    <cellStyle name="xl75" xfId="6"/>
    <cellStyle name="xl76" xfId="17"/>
    <cellStyle name="xl77" xfId="24"/>
    <cellStyle name="xl78" xfId="18"/>
    <cellStyle name="xl79" xfId="57"/>
    <cellStyle name="xl80" xfId="60"/>
    <cellStyle name="xl81" xfId="64"/>
    <cellStyle name="xl82" xfId="75"/>
    <cellStyle name="xl83" xfId="77"/>
    <cellStyle name="xl84" xfId="71"/>
    <cellStyle name="xl85" xfId="58"/>
    <cellStyle name="xl86" xfId="69"/>
    <cellStyle name="xl87" xfId="76"/>
    <cellStyle name="xl88" xfId="78"/>
    <cellStyle name="xl89" xfId="72"/>
    <cellStyle name="xl90" xfId="83"/>
    <cellStyle name="xl91" xfId="59"/>
    <cellStyle name="xl92" xfId="65"/>
    <cellStyle name="xl93" xfId="79"/>
    <cellStyle name="xl94" xfId="73"/>
    <cellStyle name="xl95" xfId="61"/>
    <cellStyle name="xl96" xfId="66"/>
    <cellStyle name="xl97" xfId="80"/>
    <cellStyle name="xl98" xfId="67"/>
    <cellStyle name="xl99" xfId="7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tabSelected="1" view="pageLayout" zoomScaleNormal="100" workbookViewId="0">
      <selection activeCell="O43" sqref="O43"/>
    </sheetView>
  </sheetViews>
  <sheetFormatPr defaultRowHeight="15" x14ac:dyDescent="0.25"/>
  <cols>
    <col min="1" max="1" width="50.85546875" style="1" customWidth="1"/>
    <col min="2" max="2" width="19.7109375" style="1" customWidth="1"/>
    <col min="3" max="7" width="9.140625" style="1" hidden="1"/>
    <col min="8" max="8" width="13.42578125" style="1" customWidth="1"/>
    <col min="9" max="12" width="9.140625" style="1" hidden="1"/>
    <col min="13" max="14" width="13.42578125" style="1" customWidth="1"/>
    <col min="15" max="16" width="8" style="1" customWidth="1"/>
    <col min="17" max="17" width="0.42578125" style="1" hidden="1" customWidth="1"/>
    <col min="18" max="16384" width="9.140625" style="1"/>
  </cols>
  <sheetData>
    <row r="1" spans="1:17" ht="4.5" customHeight="1" x14ac:dyDescent="0.25">
      <c r="A1" s="59" t="s">
        <v>118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2"/>
    </row>
    <row r="2" spans="1:17" ht="33.75" customHeight="1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2"/>
    </row>
    <row r="3" spans="1:17" ht="15" hidden="1" customHeight="1" x14ac:dyDescent="0.25">
      <c r="A3" s="6"/>
      <c r="B3" s="6"/>
      <c r="C3" s="6"/>
      <c r="D3" s="6"/>
      <c r="E3" s="6"/>
      <c r="F3" s="6"/>
      <c r="G3" s="6"/>
      <c r="H3" s="6"/>
      <c r="I3" s="2"/>
      <c r="J3" s="2"/>
      <c r="K3" s="2"/>
      <c r="L3" s="2"/>
      <c r="M3" s="2"/>
      <c r="N3" s="2"/>
      <c r="O3" s="2"/>
      <c r="P3" s="2"/>
      <c r="Q3" s="2"/>
    </row>
    <row r="4" spans="1:17" ht="12.75" hidden="1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2.75" customHeight="1" x14ac:dyDescent="0.25">
      <c r="A5" s="11" t="s">
        <v>100</v>
      </c>
      <c r="B5" s="3"/>
      <c r="C5" s="5"/>
      <c r="D5" s="5"/>
      <c r="E5" s="5"/>
      <c r="F5" s="5"/>
      <c r="G5" s="5"/>
      <c r="H5" s="5"/>
      <c r="I5" s="2"/>
      <c r="J5" s="2"/>
      <c r="K5" s="2"/>
      <c r="L5" s="2"/>
      <c r="M5" s="2"/>
      <c r="N5" s="2"/>
      <c r="O5" s="2"/>
      <c r="P5" s="2"/>
      <c r="Q5" s="2"/>
    </row>
    <row r="6" spans="1:17" ht="12.75" customHeight="1" x14ac:dyDescent="0.25">
      <c r="A6" s="11"/>
      <c r="B6" s="3"/>
      <c r="C6" s="5"/>
      <c r="D6" s="5"/>
      <c r="E6" s="5"/>
      <c r="F6" s="5"/>
      <c r="G6" s="5"/>
      <c r="H6" s="5"/>
      <c r="I6" s="2"/>
      <c r="J6" s="2"/>
      <c r="K6" s="2"/>
      <c r="L6" s="2"/>
      <c r="M6" s="2"/>
      <c r="N6" s="2"/>
      <c r="O6" s="63" t="s">
        <v>101</v>
      </c>
      <c r="P6" s="63"/>
      <c r="Q6" s="2"/>
    </row>
    <row r="7" spans="1:17" ht="11.25" customHeight="1" x14ac:dyDescent="0.25">
      <c r="A7" s="61" t="s">
        <v>0</v>
      </c>
      <c r="B7" s="61" t="s">
        <v>1</v>
      </c>
      <c r="C7" s="22"/>
      <c r="D7" s="22"/>
      <c r="E7" s="22"/>
      <c r="F7" s="22"/>
      <c r="G7" s="22"/>
      <c r="H7" s="60" t="s">
        <v>120</v>
      </c>
      <c r="I7" s="40"/>
      <c r="J7" s="22"/>
      <c r="K7" s="22"/>
      <c r="L7" s="22"/>
      <c r="M7" s="60" t="s">
        <v>121</v>
      </c>
      <c r="N7" s="60" t="s">
        <v>113</v>
      </c>
      <c r="O7" s="60" t="s">
        <v>102</v>
      </c>
      <c r="P7" s="60" t="s">
        <v>119</v>
      </c>
      <c r="Q7" s="12"/>
    </row>
    <row r="8" spans="1:17" ht="33" customHeight="1" x14ac:dyDescent="0.25">
      <c r="A8" s="62"/>
      <c r="B8" s="62"/>
      <c r="C8" s="14" t="s">
        <v>2</v>
      </c>
      <c r="D8" s="14" t="s">
        <v>3</v>
      </c>
      <c r="E8" s="14" t="s">
        <v>4</v>
      </c>
      <c r="F8" s="14" t="s">
        <v>5</v>
      </c>
      <c r="G8" s="14" t="s">
        <v>6</v>
      </c>
      <c r="H8" s="60"/>
      <c r="I8" s="41" t="s">
        <v>2</v>
      </c>
      <c r="J8" s="14" t="s">
        <v>3</v>
      </c>
      <c r="K8" s="14" t="s">
        <v>4</v>
      </c>
      <c r="L8" s="14" t="s">
        <v>5</v>
      </c>
      <c r="M8" s="60"/>
      <c r="N8" s="60"/>
      <c r="O8" s="60"/>
      <c r="P8" s="60"/>
      <c r="Q8" s="13" t="s">
        <v>7</v>
      </c>
    </row>
    <row r="9" spans="1:17" ht="11.45" customHeight="1" thickBot="1" x14ac:dyDescent="0.3">
      <c r="A9" s="14" t="s">
        <v>8</v>
      </c>
      <c r="B9" s="23" t="s">
        <v>9</v>
      </c>
      <c r="C9" s="24" t="s">
        <v>13</v>
      </c>
      <c r="D9" s="24" t="s">
        <v>14</v>
      </c>
      <c r="E9" s="24" t="s">
        <v>15</v>
      </c>
      <c r="F9" s="24" t="s">
        <v>16</v>
      </c>
      <c r="G9" s="24" t="s">
        <v>17</v>
      </c>
      <c r="H9" s="25" t="s">
        <v>10</v>
      </c>
      <c r="I9" s="42" t="s">
        <v>18</v>
      </c>
      <c r="J9" s="24" t="s">
        <v>19</v>
      </c>
      <c r="K9" s="24" t="s">
        <v>20</v>
      </c>
      <c r="L9" s="24" t="s">
        <v>21</v>
      </c>
      <c r="M9" s="25" t="s">
        <v>11</v>
      </c>
      <c r="N9" s="25" t="s">
        <v>12</v>
      </c>
      <c r="O9" s="25" t="s">
        <v>111</v>
      </c>
      <c r="P9" s="25" t="s">
        <v>112</v>
      </c>
      <c r="Q9" s="15" t="s">
        <v>22</v>
      </c>
    </row>
    <row r="10" spans="1:17" s="10" customFormat="1" ht="15.75" customHeight="1" x14ac:dyDescent="0.2">
      <c r="A10" s="36" t="s">
        <v>23</v>
      </c>
      <c r="B10" s="26" t="s">
        <v>24</v>
      </c>
      <c r="C10" s="27" t="s">
        <v>25</v>
      </c>
      <c r="D10" s="27" t="s">
        <v>25</v>
      </c>
      <c r="E10" s="27" t="s">
        <v>25</v>
      </c>
      <c r="F10" s="27" t="s">
        <v>25</v>
      </c>
      <c r="G10" s="27" t="s">
        <v>25</v>
      </c>
      <c r="H10" s="27">
        <v>468399504.42000002</v>
      </c>
      <c r="I10" s="43"/>
      <c r="J10" s="27"/>
      <c r="K10" s="27"/>
      <c r="L10" s="27"/>
      <c r="M10" s="27">
        <v>102843892.3</v>
      </c>
      <c r="N10" s="27">
        <v>103949636.58</v>
      </c>
      <c r="O10" s="53">
        <f>M10/H10*100</f>
        <v>21.95644771813911</v>
      </c>
      <c r="P10" s="28">
        <f>M10/N10*100</f>
        <v>98.936269219999616</v>
      </c>
      <c r="Q10" s="16" t="s">
        <v>25</v>
      </c>
    </row>
    <row r="11" spans="1:17" ht="12.75" customHeight="1" x14ac:dyDescent="0.25">
      <c r="A11" s="37" t="s">
        <v>26</v>
      </c>
      <c r="B11" s="29"/>
      <c r="C11" s="29"/>
      <c r="D11" s="29"/>
      <c r="E11" s="29"/>
      <c r="F11" s="29"/>
      <c r="G11" s="29"/>
      <c r="H11" s="29"/>
      <c r="I11" s="44"/>
      <c r="J11" s="29"/>
      <c r="K11" s="29"/>
      <c r="L11" s="29"/>
      <c r="M11" s="29"/>
      <c r="N11" s="29"/>
      <c r="O11" s="54"/>
      <c r="P11" s="29"/>
      <c r="Q11" s="17"/>
    </row>
    <row r="12" spans="1:17" s="9" customFormat="1" x14ac:dyDescent="0.25">
      <c r="A12" s="38" t="s">
        <v>27</v>
      </c>
      <c r="B12" s="30" t="s">
        <v>28</v>
      </c>
      <c r="C12" s="31" t="s">
        <v>25</v>
      </c>
      <c r="D12" s="31" t="s">
        <v>25</v>
      </c>
      <c r="E12" s="31" t="s">
        <v>25</v>
      </c>
      <c r="F12" s="31" t="s">
        <v>25</v>
      </c>
      <c r="G12" s="31" t="s">
        <v>25</v>
      </c>
      <c r="H12" s="31">
        <f>H13+H16+H21+H27++H29+H31+H34+H37+H41+H44</f>
        <v>126740019</v>
      </c>
      <c r="I12" s="45"/>
      <c r="J12" s="31"/>
      <c r="K12" s="31"/>
      <c r="L12" s="31"/>
      <c r="M12" s="31">
        <f>M13+M16+M21+M27++M29+M31+M34+M37+M41+M44+M45</f>
        <v>25035864.579999998</v>
      </c>
      <c r="N12" s="31">
        <v>24271050.370000001</v>
      </c>
      <c r="O12" s="55">
        <f t="shared" ref="O12:O14" si="0">M12/H12*100</f>
        <v>19.753716921882422</v>
      </c>
      <c r="P12" s="32">
        <f t="shared" ref="P12:P14" si="1">M12/N12*100</f>
        <v>103.15113766541121</v>
      </c>
      <c r="Q12" s="18" t="s">
        <v>25</v>
      </c>
    </row>
    <row r="13" spans="1:17" s="9" customFormat="1" x14ac:dyDescent="0.25">
      <c r="A13" s="38" t="s">
        <v>29</v>
      </c>
      <c r="B13" s="30" t="s">
        <v>30</v>
      </c>
      <c r="C13" s="31" t="s">
        <v>25</v>
      </c>
      <c r="D13" s="31" t="s">
        <v>25</v>
      </c>
      <c r="E13" s="31" t="s">
        <v>25</v>
      </c>
      <c r="F13" s="31" t="s">
        <v>25</v>
      </c>
      <c r="G13" s="31" t="s">
        <v>25</v>
      </c>
      <c r="H13" s="31">
        <v>95276600</v>
      </c>
      <c r="I13" s="45"/>
      <c r="J13" s="31"/>
      <c r="K13" s="31"/>
      <c r="L13" s="31"/>
      <c r="M13" s="31">
        <v>16183870.16</v>
      </c>
      <c r="N13" s="31">
        <v>16011048.18</v>
      </c>
      <c r="O13" s="55">
        <f t="shared" si="0"/>
        <v>16.986196148897001</v>
      </c>
      <c r="P13" s="32">
        <f t="shared" si="1"/>
        <v>101.07939204265139</v>
      </c>
      <c r="Q13" s="18" t="s">
        <v>25</v>
      </c>
    </row>
    <row r="14" spans="1:17" x14ac:dyDescent="0.25">
      <c r="A14" s="39" t="s">
        <v>31</v>
      </c>
      <c r="B14" s="33" t="s">
        <v>32</v>
      </c>
      <c r="C14" s="34" t="s">
        <v>25</v>
      </c>
      <c r="D14" s="34" t="s">
        <v>25</v>
      </c>
      <c r="E14" s="34" t="s">
        <v>25</v>
      </c>
      <c r="F14" s="34" t="s">
        <v>25</v>
      </c>
      <c r="G14" s="34" t="s">
        <v>25</v>
      </c>
      <c r="H14" s="34">
        <v>269400</v>
      </c>
      <c r="I14" s="46"/>
      <c r="J14" s="34"/>
      <c r="K14" s="34"/>
      <c r="L14" s="34"/>
      <c r="M14" s="34">
        <v>167337.57</v>
      </c>
      <c r="N14" s="34">
        <v>90439.38</v>
      </c>
      <c r="O14" s="56">
        <f t="shared" si="0"/>
        <v>62.114910913140321</v>
      </c>
      <c r="P14" s="35">
        <f t="shared" si="1"/>
        <v>185.02732990871897</v>
      </c>
      <c r="Q14" s="19" t="s">
        <v>25</v>
      </c>
    </row>
    <row r="15" spans="1:17" x14ac:dyDescent="0.25">
      <c r="A15" s="39" t="s">
        <v>33</v>
      </c>
      <c r="B15" s="33" t="s">
        <v>34</v>
      </c>
      <c r="C15" s="34" t="s">
        <v>25</v>
      </c>
      <c r="D15" s="34" t="s">
        <v>25</v>
      </c>
      <c r="E15" s="34" t="s">
        <v>25</v>
      </c>
      <c r="F15" s="34" t="s">
        <v>25</v>
      </c>
      <c r="G15" s="34" t="s">
        <v>25</v>
      </c>
      <c r="H15" s="34">
        <v>95007200</v>
      </c>
      <c r="I15" s="46"/>
      <c r="J15" s="34"/>
      <c r="K15" s="34"/>
      <c r="L15" s="34"/>
      <c r="M15" s="34">
        <v>16016532.59</v>
      </c>
      <c r="N15" s="34">
        <v>15920608.800000001</v>
      </c>
      <c r="O15" s="56">
        <f t="shared" ref="O15:O45" si="2">M15/H15*100</f>
        <v>16.858230313071012</v>
      </c>
      <c r="P15" s="35">
        <f t="shared" ref="P15:P43" si="3">M15/N15*100</f>
        <v>100.6025133285104</v>
      </c>
      <c r="Q15" s="19" t="s">
        <v>25</v>
      </c>
    </row>
    <row r="16" spans="1:17" s="9" customFormat="1" ht="23.25" x14ac:dyDescent="0.25">
      <c r="A16" s="38" t="s">
        <v>35</v>
      </c>
      <c r="B16" s="30" t="s">
        <v>36</v>
      </c>
      <c r="C16" s="31" t="s">
        <v>25</v>
      </c>
      <c r="D16" s="31" t="s">
        <v>25</v>
      </c>
      <c r="E16" s="31" t="s">
        <v>25</v>
      </c>
      <c r="F16" s="31" t="s">
        <v>25</v>
      </c>
      <c r="G16" s="31" t="s">
        <v>25</v>
      </c>
      <c r="H16" s="31">
        <v>16900588</v>
      </c>
      <c r="I16" s="45"/>
      <c r="J16" s="31"/>
      <c r="K16" s="31"/>
      <c r="L16" s="31"/>
      <c r="M16" s="31">
        <v>4200878.22</v>
      </c>
      <c r="N16" s="31">
        <v>3931316.97</v>
      </c>
      <c r="O16" s="55">
        <f t="shared" si="2"/>
        <v>24.856402747644044</v>
      </c>
      <c r="P16" s="32">
        <f t="shared" si="3"/>
        <v>106.85676713572143</v>
      </c>
      <c r="Q16" s="18" t="s">
        <v>25</v>
      </c>
    </row>
    <row r="17" spans="1:17" ht="57" x14ac:dyDescent="0.25">
      <c r="A17" s="39" t="s">
        <v>37</v>
      </c>
      <c r="B17" s="33" t="s">
        <v>38</v>
      </c>
      <c r="C17" s="34" t="s">
        <v>25</v>
      </c>
      <c r="D17" s="34" t="s">
        <v>25</v>
      </c>
      <c r="E17" s="34" t="s">
        <v>25</v>
      </c>
      <c r="F17" s="34" t="s">
        <v>25</v>
      </c>
      <c r="G17" s="34" t="s">
        <v>25</v>
      </c>
      <c r="H17" s="34">
        <v>6783900</v>
      </c>
      <c r="I17" s="46"/>
      <c r="J17" s="34"/>
      <c r="K17" s="34"/>
      <c r="L17" s="34"/>
      <c r="M17" s="34">
        <v>1885279.1</v>
      </c>
      <c r="N17" s="34">
        <v>1784111.61</v>
      </c>
      <c r="O17" s="56">
        <f t="shared" si="2"/>
        <v>27.790490720676896</v>
      </c>
      <c r="P17" s="35">
        <f t="shared" si="3"/>
        <v>105.67046867656447</v>
      </c>
      <c r="Q17" s="19" t="s">
        <v>25</v>
      </c>
    </row>
    <row r="18" spans="1:17" ht="68.25" x14ac:dyDescent="0.25">
      <c r="A18" s="39" t="s">
        <v>39</v>
      </c>
      <c r="B18" s="33" t="s">
        <v>40</v>
      </c>
      <c r="C18" s="34" t="s">
        <v>25</v>
      </c>
      <c r="D18" s="34" t="s">
        <v>25</v>
      </c>
      <c r="E18" s="34" t="s">
        <v>25</v>
      </c>
      <c r="F18" s="34" t="s">
        <v>25</v>
      </c>
      <c r="G18" s="34" t="s">
        <v>25</v>
      </c>
      <c r="H18" s="34">
        <v>64220</v>
      </c>
      <c r="I18" s="46"/>
      <c r="J18" s="34"/>
      <c r="K18" s="34"/>
      <c r="L18" s="34"/>
      <c r="M18" s="34">
        <v>13222.62</v>
      </c>
      <c r="N18" s="34">
        <v>11630.57</v>
      </c>
      <c r="O18" s="56">
        <f t="shared" si="2"/>
        <v>20.589567113048897</v>
      </c>
      <c r="P18" s="35">
        <f t="shared" si="3"/>
        <v>113.68849506086116</v>
      </c>
      <c r="Q18" s="19" t="s">
        <v>25</v>
      </c>
    </row>
    <row r="19" spans="1:17" ht="57" x14ac:dyDescent="0.25">
      <c r="A19" s="39" t="s">
        <v>41</v>
      </c>
      <c r="B19" s="33" t="s">
        <v>42</v>
      </c>
      <c r="C19" s="34" t="s">
        <v>25</v>
      </c>
      <c r="D19" s="34" t="s">
        <v>25</v>
      </c>
      <c r="E19" s="34" t="s">
        <v>25</v>
      </c>
      <c r="F19" s="34" t="s">
        <v>25</v>
      </c>
      <c r="G19" s="34" t="s">
        <v>25</v>
      </c>
      <c r="H19" s="34">
        <v>10579800</v>
      </c>
      <c r="I19" s="46"/>
      <c r="J19" s="34"/>
      <c r="K19" s="34"/>
      <c r="L19" s="34"/>
      <c r="M19" s="34">
        <v>2639074.2999999998</v>
      </c>
      <c r="N19" s="34">
        <v>2504095.5499999998</v>
      </c>
      <c r="O19" s="56">
        <f t="shared" si="2"/>
        <v>24.944463033327661</v>
      </c>
      <c r="P19" s="35">
        <f t="shared" si="3"/>
        <v>105.39031947083647</v>
      </c>
      <c r="Q19" s="19" t="s">
        <v>25</v>
      </c>
    </row>
    <row r="20" spans="1:17" ht="57" x14ac:dyDescent="0.25">
      <c r="A20" s="39" t="s">
        <v>43</v>
      </c>
      <c r="B20" s="33" t="s">
        <v>44</v>
      </c>
      <c r="C20" s="34" t="s">
        <v>25</v>
      </c>
      <c r="D20" s="34" t="s">
        <v>25</v>
      </c>
      <c r="E20" s="34" t="s">
        <v>25</v>
      </c>
      <c r="F20" s="34" t="s">
        <v>25</v>
      </c>
      <c r="G20" s="34" t="s">
        <v>25</v>
      </c>
      <c r="H20" s="34">
        <v>-527332</v>
      </c>
      <c r="I20" s="46"/>
      <c r="J20" s="34"/>
      <c r="K20" s="34"/>
      <c r="L20" s="34"/>
      <c r="M20" s="34">
        <v>-336697.8</v>
      </c>
      <c r="N20" s="34">
        <v>-368520.76</v>
      </c>
      <c r="O20" s="56">
        <f t="shared" si="2"/>
        <v>63.849301768146063</v>
      </c>
      <c r="P20" s="35">
        <f t="shared" si="3"/>
        <v>91.364676443194128</v>
      </c>
      <c r="Q20" s="19" t="s">
        <v>25</v>
      </c>
    </row>
    <row r="21" spans="1:17" s="9" customFormat="1" x14ac:dyDescent="0.25">
      <c r="A21" s="38" t="s">
        <v>45</v>
      </c>
      <c r="B21" s="30" t="s">
        <v>46</v>
      </c>
      <c r="C21" s="31" t="s">
        <v>25</v>
      </c>
      <c r="D21" s="31" t="s">
        <v>25</v>
      </c>
      <c r="E21" s="31" t="s">
        <v>25</v>
      </c>
      <c r="F21" s="31" t="s">
        <v>25</v>
      </c>
      <c r="G21" s="31" t="s">
        <v>25</v>
      </c>
      <c r="H21" s="31">
        <v>5832400</v>
      </c>
      <c r="I21" s="45"/>
      <c r="J21" s="31"/>
      <c r="K21" s="31"/>
      <c r="L21" s="31"/>
      <c r="M21" s="31">
        <v>2929852.38</v>
      </c>
      <c r="N21" s="31">
        <v>2616751.4</v>
      </c>
      <c r="O21" s="55">
        <f t="shared" si="2"/>
        <v>50.234078252520398</v>
      </c>
      <c r="P21" s="32">
        <f t="shared" si="3"/>
        <v>111.96525508689896</v>
      </c>
      <c r="Q21" s="18" t="s">
        <v>25</v>
      </c>
    </row>
    <row r="22" spans="1:17" ht="23.25" x14ac:dyDescent="0.25">
      <c r="A22" s="39" t="s">
        <v>47</v>
      </c>
      <c r="B22" s="33" t="s">
        <v>48</v>
      </c>
      <c r="C22" s="34" t="s">
        <v>25</v>
      </c>
      <c r="D22" s="34" t="s">
        <v>25</v>
      </c>
      <c r="E22" s="34" t="s">
        <v>25</v>
      </c>
      <c r="F22" s="34" t="s">
        <v>25</v>
      </c>
      <c r="G22" s="34" t="s">
        <v>25</v>
      </c>
      <c r="H22" s="34">
        <v>4972000</v>
      </c>
      <c r="I22" s="46"/>
      <c r="J22" s="34"/>
      <c r="K22" s="34"/>
      <c r="L22" s="34"/>
      <c r="M22" s="34">
        <v>2033787.63</v>
      </c>
      <c r="N22" s="34">
        <v>1855658.67</v>
      </c>
      <c r="O22" s="56">
        <f t="shared" si="2"/>
        <v>40.904819589702328</v>
      </c>
      <c r="P22" s="35">
        <f t="shared" si="3"/>
        <v>109.59923087579465</v>
      </c>
      <c r="Q22" s="19" t="s">
        <v>25</v>
      </c>
    </row>
    <row r="23" spans="1:17" ht="23.25" x14ac:dyDescent="0.25">
      <c r="A23" s="39" t="s">
        <v>49</v>
      </c>
      <c r="B23" s="33" t="s">
        <v>50</v>
      </c>
      <c r="C23" s="34" t="s">
        <v>25</v>
      </c>
      <c r="D23" s="34" t="s">
        <v>25</v>
      </c>
      <c r="E23" s="34" t="s">
        <v>25</v>
      </c>
      <c r="F23" s="34" t="s">
        <v>25</v>
      </c>
      <c r="G23" s="34" t="s">
        <v>25</v>
      </c>
      <c r="H23" s="34">
        <v>780000</v>
      </c>
      <c r="I23" s="46"/>
      <c r="J23" s="34"/>
      <c r="K23" s="34"/>
      <c r="L23" s="34"/>
      <c r="M23" s="34">
        <v>568209.25</v>
      </c>
      <c r="N23" s="34">
        <v>737883.66</v>
      </c>
      <c r="O23" s="56">
        <f t="shared" si="2"/>
        <v>72.847339743589743</v>
      </c>
      <c r="P23" s="35">
        <f t="shared" si="3"/>
        <v>77.005262591124463</v>
      </c>
      <c r="Q23" s="19" t="s">
        <v>25</v>
      </c>
    </row>
    <row r="24" spans="1:17" x14ac:dyDescent="0.25">
      <c r="A24" s="39" t="s">
        <v>51</v>
      </c>
      <c r="B24" s="33" t="s">
        <v>52</v>
      </c>
      <c r="C24" s="34" t="s">
        <v>25</v>
      </c>
      <c r="D24" s="34" t="s">
        <v>25</v>
      </c>
      <c r="E24" s="34" t="s">
        <v>25</v>
      </c>
      <c r="F24" s="34" t="s">
        <v>25</v>
      </c>
      <c r="G24" s="34" t="s">
        <v>25</v>
      </c>
      <c r="H24" s="34">
        <v>59400</v>
      </c>
      <c r="I24" s="46"/>
      <c r="J24" s="34"/>
      <c r="K24" s="34"/>
      <c r="L24" s="34"/>
      <c r="M24" s="34">
        <v>6576</v>
      </c>
      <c r="N24" s="56" t="s">
        <v>25</v>
      </c>
      <c r="O24" s="56">
        <f t="shared" ref="O24:O25" si="4">M24/H24*100</f>
        <v>11.070707070707071</v>
      </c>
      <c r="P24" s="56" t="s">
        <v>25</v>
      </c>
      <c r="Q24" s="19" t="s">
        <v>25</v>
      </c>
    </row>
    <row r="25" spans="1:17" ht="23.25" x14ac:dyDescent="0.25">
      <c r="A25" s="39" t="s">
        <v>53</v>
      </c>
      <c r="B25" s="33" t="s">
        <v>54</v>
      </c>
      <c r="C25" s="34" t="s">
        <v>25</v>
      </c>
      <c r="D25" s="34" t="s">
        <v>25</v>
      </c>
      <c r="E25" s="34" t="s">
        <v>25</v>
      </c>
      <c r="F25" s="34" t="s">
        <v>25</v>
      </c>
      <c r="G25" s="34" t="s">
        <v>25</v>
      </c>
      <c r="H25" s="34">
        <v>21000</v>
      </c>
      <c r="I25" s="46"/>
      <c r="J25" s="34"/>
      <c r="K25" s="34"/>
      <c r="L25" s="34"/>
      <c r="M25" s="34">
        <v>321279.5</v>
      </c>
      <c r="N25" s="34">
        <v>12921</v>
      </c>
      <c r="O25" s="56">
        <f t="shared" si="4"/>
        <v>1529.902380952381</v>
      </c>
      <c r="P25" s="35">
        <f t="shared" ref="P25" si="5">M25/N25*100</f>
        <v>2486.4909836699949</v>
      </c>
      <c r="Q25" s="19"/>
    </row>
    <row r="26" spans="1:17" x14ac:dyDescent="0.25">
      <c r="A26" s="39" t="s">
        <v>114</v>
      </c>
      <c r="B26" s="33" t="s">
        <v>115</v>
      </c>
      <c r="C26" s="34" t="s">
        <v>25</v>
      </c>
      <c r="D26" s="34" t="s">
        <v>25</v>
      </c>
      <c r="E26" s="34" t="s">
        <v>25</v>
      </c>
      <c r="F26" s="34" t="s">
        <v>25</v>
      </c>
      <c r="G26" s="34" t="s">
        <v>25</v>
      </c>
      <c r="H26" s="56" t="s">
        <v>25</v>
      </c>
      <c r="I26" s="56" t="s">
        <v>25</v>
      </c>
      <c r="J26" s="56" t="s">
        <v>25</v>
      </c>
      <c r="K26" s="56" t="s">
        <v>25</v>
      </c>
      <c r="L26" s="56" t="s">
        <v>25</v>
      </c>
      <c r="M26" s="56" t="s">
        <v>25</v>
      </c>
      <c r="N26" s="34">
        <v>10288.07</v>
      </c>
      <c r="O26" s="56" t="s">
        <v>25</v>
      </c>
      <c r="P26" s="56" t="s">
        <v>25</v>
      </c>
      <c r="Q26" s="19" t="s">
        <v>25</v>
      </c>
    </row>
    <row r="27" spans="1:17" s="9" customFormat="1" x14ac:dyDescent="0.25">
      <c r="A27" s="38" t="s">
        <v>55</v>
      </c>
      <c r="B27" s="30" t="s">
        <v>56</v>
      </c>
      <c r="C27" s="31" t="s">
        <v>25</v>
      </c>
      <c r="D27" s="31" t="s">
        <v>25</v>
      </c>
      <c r="E27" s="31" t="s">
        <v>25</v>
      </c>
      <c r="F27" s="31" t="s">
        <v>25</v>
      </c>
      <c r="G27" s="31" t="s">
        <v>25</v>
      </c>
      <c r="H27" s="31">
        <v>960700</v>
      </c>
      <c r="I27" s="45"/>
      <c r="J27" s="31"/>
      <c r="K27" s="31"/>
      <c r="L27" s="31"/>
      <c r="M27" s="31">
        <v>168240.35</v>
      </c>
      <c r="N27" s="31">
        <v>170076</v>
      </c>
      <c r="O27" s="55">
        <f t="shared" si="2"/>
        <v>17.512267096908506</v>
      </c>
      <c r="P27" s="32">
        <f t="shared" si="3"/>
        <v>98.920688398127893</v>
      </c>
      <c r="Q27" s="18" t="s">
        <v>25</v>
      </c>
    </row>
    <row r="28" spans="1:17" x14ac:dyDescent="0.25">
      <c r="A28" s="39" t="s">
        <v>57</v>
      </c>
      <c r="B28" s="33" t="s">
        <v>58</v>
      </c>
      <c r="C28" s="34" t="s">
        <v>25</v>
      </c>
      <c r="D28" s="34" t="s">
        <v>25</v>
      </c>
      <c r="E28" s="34" t="s">
        <v>25</v>
      </c>
      <c r="F28" s="34" t="s">
        <v>25</v>
      </c>
      <c r="G28" s="34" t="s">
        <v>25</v>
      </c>
      <c r="H28" s="34">
        <v>960700</v>
      </c>
      <c r="I28" s="46"/>
      <c r="J28" s="34"/>
      <c r="K28" s="34"/>
      <c r="L28" s="34"/>
      <c r="M28" s="34">
        <v>168240.35</v>
      </c>
      <c r="N28" s="34">
        <v>170076</v>
      </c>
      <c r="O28" s="56">
        <f t="shared" si="2"/>
        <v>17.512267096908506</v>
      </c>
      <c r="P28" s="35">
        <f t="shared" si="3"/>
        <v>98.920688398127893</v>
      </c>
      <c r="Q28" s="19" t="s">
        <v>25</v>
      </c>
    </row>
    <row r="29" spans="1:17" s="9" customFormat="1" x14ac:dyDescent="0.25">
      <c r="A29" s="38" t="s">
        <v>59</v>
      </c>
      <c r="B29" s="30" t="s">
        <v>60</v>
      </c>
      <c r="C29" s="31" t="s">
        <v>25</v>
      </c>
      <c r="D29" s="31" t="s">
        <v>25</v>
      </c>
      <c r="E29" s="31" t="s">
        <v>25</v>
      </c>
      <c r="F29" s="31" t="s">
        <v>25</v>
      </c>
      <c r="G29" s="31" t="s">
        <v>25</v>
      </c>
      <c r="H29" s="31">
        <v>1300000</v>
      </c>
      <c r="I29" s="45"/>
      <c r="J29" s="31"/>
      <c r="K29" s="31"/>
      <c r="L29" s="31"/>
      <c r="M29" s="31">
        <v>225010.8</v>
      </c>
      <c r="N29" s="31">
        <v>371009.27</v>
      </c>
      <c r="O29" s="55">
        <f t="shared" ref="O29:O30" si="6">M29/H29*100</f>
        <v>17.308523076923077</v>
      </c>
      <c r="P29" s="32">
        <f t="shared" ref="P29:P30" si="7">M29/N29*100</f>
        <v>60.648295930718923</v>
      </c>
      <c r="Q29" s="18" t="s">
        <v>25</v>
      </c>
    </row>
    <row r="30" spans="1:17" ht="23.25" x14ac:dyDescent="0.25">
      <c r="A30" s="39" t="s">
        <v>61</v>
      </c>
      <c r="B30" s="33" t="s">
        <v>62</v>
      </c>
      <c r="C30" s="34" t="s">
        <v>25</v>
      </c>
      <c r="D30" s="34" t="s">
        <v>25</v>
      </c>
      <c r="E30" s="34" t="s">
        <v>25</v>
      </c>
      <c r="F30" s="34" t="s">
        <v>25</v>
      </c>
      <c r="G30" s="34" t="s">
        <v>25</v>
      </c>
      <c r="H30" s="34">
        <v>1300000</v>
      </c>
      <c r="I30" s="46"/>
      <c r="J30" s="34"/>
      <c r="K30" s="34"/>
      <c r="L30" s="34"/>
      <c r="M30" s="34">
        <v>225010.8</v>
      </c>
      <c r="N30" s="34">
        <v>371009.27</v>
      </c>
      <c r="O30" s="56">
        <f t="shared" si="6"/>
        <v>17.308523076923077</v>
      </c>
      <c r="P30" s="35">
        <f t="shared" si="7"/>
        <v>60.648295930718923</v>
      </c>
      <c r="Q30" s="19" t="s">
        <v>25</v>
      </c>
    </row>
    <row r="31" spans="1:17" s="9" customFormat="1" ht="34.5" x14ac:dyDescent="0.25">
      <c r="A31" s="38" t="s">
        <v>63</v>
      </c>
      <c r="B31" s="30" t="s">
        <v>64</v>
      </c>
      <c r="C31" s="31" t="s">
        <v>25</v>
      </c>
      <c r="D31" s="31" t="s">
        <v>25</v>
      </c>
      <c r="E31" s="31" t="s">
        <v>25</v>
      </c>
      <c r="F31" s="31" t="s">
        <v>25</v>
      </c>
      <c r="G31" s="31" t="s">
        <v>25</v>
      </c>
      <c r="H31" s="57">
        <v>3333000</v>
      </c>
      <c r="I31" s="45"/>
      <c r="J31" s="31"/>
      <c r="K31" s="31"/>
      <c r="L31" s="31"/>
      <c r="M31" s="31">
        <v>611820.47</v>
      </c>
      <c r="N31" s="31">
        <v>429928.9</v>
      </c>
      <c r="O31" s="55">
        <f t="shared" si="2"/>
        <v>18.356449744974494</v>
      </c>
      <c r="P31" s="32">
        <f t="shared" si="3"/>
        <v>142.30736058915787</v>
      </c>
      <c r="Q31" s="18" t="s">
        <v>25</v>
      </c>
    </row>
    <row r="32" spans="1:17" ht="45.75" customHeight="1" x14ac:dyDescent="0.25">
      <c r="A32" s="39" t="s">
        <v>65</v>
      </c>
      <c r="B32" s="33" t="s">
        <v>66</v>
      </c>
      <c r="C32" s="34" t="s">
        <v>25</v>
      </c>
      <c r="D32" s="34" t="s">
        <v>25</v>
      </c>
      <c r="E32" s="34" t="s">
        <v>25</v>
      </c>
      <c r="F32" s="34" t="s">
        <v>25</v>
      </c>
      <c r="G32" s="34" t="s">
        <v>25</v>
      </c>
      <c r="H32" s="58">
        <v>1738000</v>
      </c>
      <c r="I32" s="46"/>
      <c r="J32" s="34"/>
      <c r="K32" s="34"/>
      <c r="L32" s="34"/>
      <c r="M32" s="34">
        <v>611820.47</v>
      </c>
      <c r="N32" s="34">
        <v>212398.76</v>
      </c>
      <c r="O32" s="56">
        <f t="shared" si="2"/>
        <v>35.202558688147292</v>
      </c>
      <c r="P32" s="35">
        <f t="shared" si="3"/>
        <v>288.05275040212098</v>
      </c>
      <c r="Q32" s="19" t="s">
        <v>25</v>
      </c>
    </row>
    <row r="33" spans="1:17" ht="57" x14ac:dyDescent="0.25">
      <c r="A33" s="39" t="s">
        <v>67</v>
      </c>
      <c r="B33" s="33" t="s">
        <v>68</v>
      </c>
      <c r="C33" s="34" t="s">
        <v>25</v>
      </c>
      <c r="D33" s="34" t="s">
        <v>25</v>
      </c>
      <c r="E33" s="34" t="s">
        <v>25</v>
      </c>
      <c r="F33" s="34" t="s">
        <v>25</v>
      </c>
      <c r="G33" s="34" t="s">
        <v>25</v>
      </c>
      <c r="H33" s="58">
        <v>1595000</v>
      </c>
      <c r="I33" s="46"/>
      <c r="J33" s="34"/>
      <c r="K33" s="34"/>
      <c r="L33" s="34"/>
      <c r="M33" s="56" t="s">
        <v>25</v>
      </c>
      <c r="N33" s="34">
        <v>217530.14</v>
      </c>
      <c r="O33" s="56" t="s">
        <v>25</v>
      </c>
      <c r="P33" s="56" t="s">
        <v>25</v>
      </c>
      <c r="Q33" s="19" t="s">
        <v>25</v>
      </c>
    </row>
    <row r="34" spans="1:17" s="9" customFormat="1" ht="23.25" x14ac:dyDescent="0.25">
      <c r="A34" s="38" t="s">
        <v>69</v>
      </c>
      <c r="B34" s="30" t="s">
        <v>70</v>
      </c>
      <c r="C34" s="31" t="s">
        <v>25</v>
      </c>
      <c r="D34" s="31" t="s">
        <v>25</v>
      </c>
      <c r="E34" s="31" t="s">
        <v>25</v>
      </c>
      <c r="F34" s="31" t="s">
        <v>25</v>
      </c>
      <c r="G34" s="31" t="s">
        <v>25</v>
      </c>
      <c r="H34" s="31">
        <v>38600</v>
      </c>
      <c r="I34" s="45"/>
      <c r="J34" s="31"/>
      <c r="K34" s="31"/>
      <c r="L34" s="31"/>
      <c r="M34" s="31">
        <v>31615.040000000001</v>
      </c>
      <c r="N34" s="31">
        <v>15536.49</v>
      </c>
      <c r="O34" s="55">
        <f t="shared" si="2"/>
        <v>81.904248704663217</v>
      </c>
      <c r="P34" s="32">
        <f t="shared" si="3"/>
        <v>203.48894763231593</v>
      </c>
      <c r="Q34" s="18" t="s">
        <v>25</v>
      </c>
    </row>
    <row r="35" spans="1:17" x14ac:dyDescent="0.25">
      <c r="A35" s="39" t="s">
        <v>71</v>
      </c>
      <c r="B35" s="33" t="s">
        <v>72</v>
      </c>
      <c r="C35" s="34" t="s">
        <v>25</v>
      </c>
      <c r="D35" s="34" t="s">
        <v>25</v>
      </c>
      <c r="E35" s="34" t="s">
        <v>25</v>
      </c>
      <c r="F35" s="34" t="s">
        <v>25</v>
      </c>
      <c r="G35" s="34" t="s">
        <v>25</v>
      </c>
      <c r="H35" s="56" t="s">
        <v>25</v>
      </c>
      <c r="I35" s="46"/>
      <c r="J35" s="34"/>
      <c r="K35" s="34"/>
      <c r="L35" s="34"/>
      <c r="M35" s="34">
        <v>9131.17</v>
      </c>
      <c r="N35" s="34">
        <v>7207.88</v>
      </c>
      <c r="O35" s="56" t="s">
        <v>25</v>
      </c>
      <c r="P35" s="35">
        <f t="shared" si="3"/>
        <v>126.68315787721215</v>
      </c>
      <c r="Q35" s="19" t="s">
        <v>25</v>
      </c>
    </row>
    <row r="36" spans="1:17" x14ac:dyDescent="0.25">
      <c r="A36" s="39" t="s">
        <v>73</v>
      </c>
      <c r="B36" s="33" t="s">
        <v>74</v>
      </c>
      <c r="C36" s="34" t="s">
        <v>25</v>
      </c>
      <c r="D36" s="34" t="s">
        <v>25</v>
      </c>
      <c r="E36" s="34" t="s">
        <v>25</v>
      </c>
      <c r="F36" s="34" t="s">
        <v>25</v>
      </c>
      <c r="G36" s="34" t="s">
        <v>25</v>
      </c>
      <c r="H36" s="34">
        <v>38600</v>
      </c>
      <c r="I36" s="46"/>
      <c r="J36" s="34"/>
      <c r="K36" s="34"/>
      <c r="L36" s="34"/>
      <c r="M36" s="34">
        <v>22483.87</v>
      </c>
      <c r="N36" s="34">
        <v>8328.61</v>
      </c>
      <c r="O36" s="56">
        <f t="shared" si="2"/>
        <v>58.248367875647666</v>
      </c>
      <c r="P36" s="35">
        <f t="shared" si="3"/>
        <v>269.95945301797059</v>
      </c>
      <c r="Q36" s="19" t="s">
        <v>25</v>
      </c>
    </row>
    <row r="37" spans="1:17" s="9" customFormat="1" ht="23.25" x14ac:dyDescent="0.25">
      <c r="A37" s="38" t="s">
        <v>75</v>
      </c>
      <c r="B37" s="30" t="s">
        <v>76</v>
      </c>
      <c r="C37" s="31" t="s">
        <v>25</v>
      </c>
      <c r="D37" s="31" t="s">
        <v>25</v>
      </c>
      <c r="E37" s="31" t="s">
        <v>25</v>
      </c>
      <c r="F37" s="31" t="s">
        <v>25</v>
      </c>
      <c r="G37" s="31" t="s">
        <v>25</v>
      </c>
      <c r="H37" s="31">
        <v>1828131</v>
      </c>
      <c r="I37" s="45"/>
      <c r="J37" s="31"/>
      <c r="K37" s="31"/>
      <c r="L37" s="31"/>
      <c r="M37" s="31">
        <v>338199</v>
      </c>
      <c r="N37" s="31">
        <v>430945.04</v>
      </c>
      <c r="O37" s="55">
        <f t="shared" si="2"/>
        <v>18.499713641965482</v>
      </c>
      <c r="P37" s="32">
        <f t="shared" si="3"/>
        <v>78.478452844009993</v>
      </c>
      <c r="Q37" s="18" t="s">
        <v>25</v>
      </c>
    </row>
    <row r="38" spans="1:17" ht="14.25" customHeight="1" x14ac:dyDescent="0.25">
      <c r="A38" s="39" t="s">
        <v>77</v>
      </c>
      <c r="B38" s="33" t="s">
        <v>78</v>
      </c>
      <c r="C38" s="34" t="s">
        <v>25</v>
      </c>
      <c r="D38" s="34" t="s">
        <v>25</v>
      </c>
      <c r="E38" s="34" t="s">
        <v>25</v>
      </c>
      <c r="F38" s="34" t="s">
        <v>25</v>
      </c>
      <c r="G38" s="34" t="s">
        <v>25</v>
      </c>
      <c r="H38" s="34">
        <v>1828131</v>
      </c>
      <c r="I38" s="46"/>
      <c r="J38" s="34"/>
      <c r="K38" s="34"/>
      <c r="L38" s="34"/>
      <c r="M38" s="34">
        <v>332439</v>
      </c>
      <c r="N38" s="34">
        <v>430945.04</v>
      </c>
      <c r="O38" s="56">
        <f t="shared" si="2"/>
        <v>18.184637752983786</v>
      </c>
      <c r="P38" s="35">
        <f t="shared" si="3"/>
        <v>77.141855490435631</v>
      </c>
      <c r="Q38" s="19" t="s">
        <v>25</v>
      </c>
    </row>
    <row r="39" spans="1:17" ht="14.25" customHeight="1" x14ac:dyDescent="0.25">
      <c r="A39" s="47" t="s">
        <v>103</v>
      </c>
      <c r="B39" s="48" t="s">
        <v>104</v>
      </c>
      <c r="C39" s="34" t="s">
        <v>25</v>
      </c>
      <c r="D39" s="34" t="s">
        <v>25</v>
      </c>
      <c r="E39" s="34" t="s">
        <v>25</v>
      </c>
      <c r="F39" s="34" t="s">
        <v>25</v>
      </c>
      <c r="G39" s="34" t="s">
        <v>25</v>
      </c>
      <c r="H39" s="56" t="s">
        <v>25</v>
      </c>
      <c r="I39" s="46"/>
      <c r="J39" s="34"/>
      <c r="K39" s="34"/>
      <c r="L39" s="34"/>
      <c r="M39" s="34">
        <v>5760</v>
      </c>
      <c r="N39" s="56" t="s">
        <v>25</v>
      </c>
      <c r="O39" s="56" t="s">
        <v>25</v>
      </c>
      <c r="P39" s="56" t="s">
        <v>25</v>
      </c>
      <c r="Q39" s="19" t="s">
        <v>25</v>
      </c>
    </row>
    <row r="40" spans="1:17" ht="15" hidden="1" customHeight="1" x14ac:dyDescent="0.25">
      <c r="A40" s="47" t="s">
        <v>103</v>
      </c>
      <c r="B40" s="48" t="s">
        <v>104</v>
      </c>
      <c r="C40" s="34" t="s">
        <v>25</v>
      </c>
      <c r="D40" s="34" t="s">
        <v>25</v>
      </c>
      <c r="E40" s="34" t="s">
        <v>25</v>
      </c>
      <c r="F40" s="34" t="s">
        <v>25</v>
      </c>
      <c r="G40" s="34" t="s">
        <v>25</v>
      </c>
      <c r="H40" s="34"/>
      <c r="I40" s="34"/>
      <c r="J40" s="34"/>
      <c r="K40" s="34"/>
      <c r="L40" s="34"/>
      <c r="M40" s="34"/>
      <c r="N40" s="34"/>
      <c r="O40" s="56" t="s">
        <v>25</v>
      </c>
      <c r="P40" s="34" t="s">
        <v>25</v>
      </c>
      <c r="Q40" s="19" t="s">
        <v>25</v>
      </c>
    </row>
    <row r="41" spans="1:17" s="9" customFormat="1" ht="23.25" x14ac:dyDescent="0.25">
      <c r="A41" s="38" t="s">
        <v>79</v>
      </c>
      <c r="B41" s="30" t="s">
        <v>80</v>
      </c>
      <c r="C41" s="31" t="s">
        <v>25</v>
      </c>
      <c r="D41" s="31" t="s">
        <v>25</v>
      </c>
      <c r="E41" s="31" t="s">
        <v>25</v>
      </c>
      <c r="F41" s="31" t="s">
        <v>25</v>
      </c>
      <c r="G41" s="31" t="s">
        <v>25</v>
      </c>
      <c r="H41" s="31">
        <v>700000</v>
      </c>
      <c r="I41" s="45"/>
      <c r="J41" s="31"/>
      <c r="K41" s="31"/>
      <c r="L41" s="31"/>
      <c r="M41" s="31">
        <v>280417.13</v>
      </c>
      <c r="N41" s="31">
        <v>168890.03</v>
      </c>
      <c r="O41" s="55">
        <f t="shared" si="2"/>
        <v>40.05959</v>
      </c>
      <c r="P41" s="32">
        <f t="shared" si="3"/>
        <v>166.03533672177099</v>
      </c>
      <c r="Q41" s="18" t="s">
        <v>25</v>
      </c>
    </row>
    <row r="42" spans="1:17" ht="68.25" x14ac:dyDescent="0.25">
      <c r="A42" s="39" t="s">
        <v>81</v>
      </c>
      <c r="B42" s="33" t="s">
        <v>82</v>
      </c>
      <c r="C42" s="34" t="s">
        <v>25</v>
      </c>
      <c r="D42" s="34" t="s">
        <v>25</v>
      </c>
      <c r="E42" s="34" t="s">
        <v>25</v>
      </c>
      <c r="F42" s="34" t="s">
        <v>25</v>
      </c>
      <c r="G42" s="34" t="s">
        <v>25</v>
      </c>
      <c r="H42" s="34">
        <v>700000</v>
      </c>
      <c r="I42" s="46"/>
      <c r="J42" s="34"/>
      <c r="K42" s="34"/>
      <c r="L42" s="34"/>
      <c r="M42" s="56" t="s">
        <v>25</v>
      </c>
      <c r="N42" s="56" t="s">
        <v>25</v>
      </c>
      <c r="O42" s="56" t="s">
        <v>25</v>
      </c>
      <c r="P42" s="56" t="s">
        <v>25</v>
      </c>
      <c r="Q42" s="19" t="s">
        <v>25</v>
      </c>
    </row>
    <row r="43" spans="1:17" ht="23.25" x14ac:dyDescent="0.25">
      <c r="A43" s="39" t="s">
        <v>83</v>
      </c>
      <c r="B43" s="33" t="s">
        <v>84</v>
      </c>
      <c r="C43" s="34" t="s">
        <v>25</v>
      </c>
      <c r="D43" s="34" t="s">
        <v>25</v>
      </c>
      <c r="E43" s="34" t="s">
        <v>25</v>
      </c>
      <c r="F43" s="34" t="s">
        <v>25</v>
      </c>
      <c r="G43" s="34" t="s">
        <v>25</v>
      </c>
      <c r="H43" s="56" t="s">
        <v>25</v>
      </c>
      <c r="I43" s="46"/>
      <c r="J43" s="34"/>
      <c r="K43" s="34"/>
      <c r="L43" s="34"/>
      <c r="M43" s="34">
        <v>280417.13</v>
      </c>
      <c r="N43" s="34">
        <v>168890.03</v>
      </c>
      <c r="O43" s="56" t="s">
        <v>25</v>
      </c>
      <c r="P43" s="35">
        <f t="shared" si="3"/>
        <v>166.03533672177099</v>
      </c>
      <c r="Q43" s="19" t="s">
        <v>25</v>
      </c>
    </row>
    <row r="44" spans="1:17" s="9" customFormat="1" x14ac:dyDescent="0.25">
      <c r="A44" s="38" t="s">
        <v>85</v>
      </c>
      <c r="B44" s="30" t="s">
        <v>86</v>
      </c>
      <c r="C44" s="31" t="s">
        <v>25</v>
      </c>
      <c r="D44" s="31" t="s">
        <v>25</v>
      </c>
      <c r="E44" s="31" t="s">
        <v>25</v>
      </c>
      <c r="F44" s="31" t="s">
        <v>25</v>
      </c>
      <c r="G44" s="31" t="s">
        <v>25</v>
      </c>
      <c r="H44" s="31">
        <v>570000</v>
      </c>
      <c r="I44" s="45"/>
      <c r="J44" s="31"/>
      <c r="K44" s="31"/>
      <c r="L44" s="31"/>
      <c r="M44" s="31">
        <v>64424.12</v>
      </c>
      <c r="N44" s="31">
        <v>111425.06</v>
      </c>
      <c r="O44" s="55">
        <f t="shared" si="2"/>
        <v>11.302477192982456</v>
      </c>
      <c r="P44" s="32">
        <f t="shared" ref="P44:P54" si="8">M44/N44*100</f>
        <v>57.818339967687706</v>
      </c>
      <c r="Q44" s="18" t="s">
        <v>25</v>
      </c>
    </row>
    <row r="45" spans="1:17" s="9" customFormat="1" x14ac:dyDescent="0.25">
      <c r="A45" s="38" t="s">
        <v>107</v>
      </c>
      <c r="B45" s="30" t="s">
        <v>108</v>
      </c>
      <c r="C45" s="31"/>
      <c r="D45" s="31"/>
      <c r="E45" s="31"/>
      <c r="F45" s="31"/>
      <c r="G45" s="31"/>
      <c r="H45" s="56" t="s">
        <v>25</v>
      </c>
      <c r="I45" s="31"/>
      <c r="J45" s="31"/>
      <c r="K45" s="31"/>
      <c r="L45" s="31"/>
      <c r="M45" s="31">
        <v>1536.91</v>
      </c>
      <c r="N45" s="31">
        <v>14123.03</v>
      </c>
      <c r="O45" s="56" t="s">
        <v>25</v>
      </c>
      <c r="P45" s="32">
        <f t="shared" si="8"/>
        <v>10.882296504362024</v>
      </c>
      <c r="Q45" s="18"/>
    </row>
    <row r="46" spans="1:17" s="9" customFormat="1" x14ac:dyDescent="0.25">
      <c r="A46" s="39" t="s">
        <v>109</v>
      </c>
      <c r="B46" s="33" t="s">
        <v>110</v>
      </c>
      <c r="C46" s="34"/>
      <c r="D46" s="34"/>
      <c r="E46" s="34"/>
      <c r="F46" s="34"/>
      <c r="G46" s="34"/>
      <c r="H46" s="56" t="s">
        <v>25</v>
      </c>
      <c r="I46" s="34"/>
      <c r="J46" s="34"/>
      <c r="K46" s="34"/>
      <c r="L46" s="34"/>
      <c r="M46" s="34">
        <v>1536.91</v>
      </c>
      <c r="N46" s="34">
        <v>4123.03</v>
      </c>
      <c r="O46" s="56" t="s">
        <v>25</v>
      </c>
      <c r="P46" s="35">
        <f t="shared" ref="P46" si="9">M46/N46*100</f>
        <v>37.276226464517606</v>
      </c>
      <c r="Q46" s="18"/>
    </row>
    <row r="47" spans="1:17" x14ac:dyDescent="0.25">
      <c r="A47" s="47" t="s">
        <v>116</v>
      </c>
      <c r="B47" s="48" t="s">
        <v>117</v>
      </c>
      <c r="C47" s="34"/>
      <c r="D47" s="34"/>
      <c r="E47" s="34"/>
      <c r="F47" s="34"/>
      <c r="G47" s="34"/>
      <c r="H47" s="56" t="s">
        <v>25</v>
      </c>
      <c r="I47" s="56" t="s">
        <v>25</v>
      </c>
      <c r="J47" s="56" t="s">
        <v>25</v>
      </c>
      <c r="K47" s="56" t="s">
        <v>25</v>
      </c>
      <c r="L47" s="56" t="s">
        <v>25</v>
      </c>
      <c r="M47" s="56" t="s">
        <v>25</v>
      </c>
      <c r="N47" s="34">
        <v>10000</v>
      </c>
      <c r="O47" s="56" t="s">
        <v>25</v>
      </c>
      <c r="P47" s="34" t="s">
        <v>25</v>
      </c>
      <c r="Q47" s="19"/>
    </row>
    <row r="48" spans="1:17" s="9" customFormat="1" x14ac:dyDescent="0.25">
      <c r="A48" s="38" t="s">
        <v>87</v>
      </c>
      <c r="B48" s="30" t="s">
        <v>88</v>
      </c>
      <c r="C48" s="31" t="s">
        <v>25</v>
      </c>
      <c r="D48" s="31" t="s">
        <v>25</v>
      </c>
      <c r="E48" s="31" t="s">
        <v>25</v>
      </c>
      <c r="F48" s="31" t="s">
        <v>25</v>
      </c>
      <c r="G48" s="31" t="s">
        <v>25</v>
      </c>
      <c r="H48" s="31">
        <v>341659485.42000002</v>
      </c>
      <c r="I48" s="45"/>
      <c r="J48" s="31"/>
      <c r="K48" s="31"/>
      <c r="L48" s="31"/>
      <c r="M48" s="31">
        <v>77808027.719999999</v>
      </c>
      <c r="N48" s="31">
        <v>79678586.209999993</v>
      </c>
      <c r="O48" s="55">
        <f t="shared" ref="O44:O52" si="10">M48/H48*100</f>
        <v>22.773559945028612</v>
      </c>
      <c r="P48" s="32">
        <f t="shared" si="8"/>
        <v>97.652369878815406</v>
      </c>
      <c r="Q48" s="18" t="s">
        <v>25</v>
      </c>
    </row>
    <row r="49" spans="1:17" s="9" customFormat="1" ht="23.25" x14ac:dyDescent="0.25">
      <c r="A49" s="38" t="s">
        <v>89</v>
      </c>
      <c r="B49" s="30" t="s">
        <v>90</v>
      </c>
      <c r="C49" s="31" t="s">
        <v>25</v>
      </c>
      <c r="D49" s="31" t="s">
        <v>25</v>
      </c>
      <c r="E49" s="31" t="s">
        <v>25</v>
      </c>
      <c r="F49" s="31" t="s">
        <v>25</v>
      </c>
      <c r="G49" s="31" t="s">
        <v>25</v>
      </c>
      <c r="H49" s="31">
        <v>341659485.42000002</v>
      </c>
      <c r="I49" s="45"/>
      <c r="J49" s="31"/>
      <c r="K49" s="31"/>
      <c r="L49" s="31"/>
      <c r="M49" s="31">
        <v>77813787.719999999</v>
      </c>
      <c r="N49" s="31">
        <v>79705057.519999996</v>
      </c>
      <c r="O49" s="55">
        <f t="shared" si="10"/>
        <v>22.775245834121645</v>
      </c>
      <c r="P49" s="32">
        <f t="shared" si="8"/>
        <v>97.627164625625625</v>
      </c>
      <c r="Q49" s="18" t="s">
        <v>25</v>
      </c>
    </row>
    <row r="50" spans="1:17" s="50" customFormat="1" ht="23.25" x14ac:dyDescent="0.25">
      <c r="A50" s="47" t="s">
        <v>91</v>
      </c>
      <c r="B50" s="48" t="s">
        <v>92</v>
      </c>
      <c r="C50" s="34" t="s">
        <v>25</v>
      </c>
      <c r="D50" s="34" t="s">
        <v>25</v>
      </c>
      <c r="E50" s="34" t="s">
        <v>25</v>
      </c>
      <c r="F50" s="34" t="s">
        <v>25</v>
      </c>
      <c r="G50" s="34" t="s">
        <v>25</v>
      </c>
      <c r="H50" s="34">
        <v>55659570</v>
      </c>
      <c r="I50" s="46"/>
      <c r="J50" s="34"/>
      <c r="K50" s="34"/>
      <c r="L50" s="34"/>
      <c r="M50" s="34">
        <v>13804224</v>
      </c>
      <c r="N50" s="34">
        <v>18258940</v>
      </c>
      <c r="O50" s="56">
        <f t="shared" si="10"/>
        <v>24.801168963396591</v>
      </c>
      <c r="P50" s="35">
        <f t="shared" si="8"/>
        <v>75.602548669309385</v>
      </c>
      <c r="Q50" s="49" t="s">
        <v>25</v>
      </c>
    </row>
    <row r="51" spans="1:17" s="50" customFormat="1" ht="23.25" x14ac:dyDescent="0.25">
      <c r="A51" s="47" t="s">
        <v>93</v>
      </c>
      <c r="B51" s="48" t="s">
        <v>94</v>
      </c>
      <c r="C51" s="34" t="s">
        <v>25</v>
      </c>
      <c r="D51" s="34" t="s">
        <v>25</v>
      </c>
      <c r="E51" s="34" t="s">
        <v>25</v>
      </c>
      <c r="F51" s="34" t="s">
        <v>25</v>
      </c>
      <c r="G51" s="34" t="s">
        <v>25</v>
      </c>
      <c r="H51" s="34">
        <v>34690976.899999999</v>
      </c>
      <c r="I51" s="46"/>
      <c r="J51" s="34"/>
      <c r="K51" s="34"/>
      <c r="L51" s="34"/>
      <c r="M51" s="34">
        <v>1504782.41</v>
      </c>
      <c r="N51" s="34">
        <v>600000</v>
      </c>
      <c r="O51" s="56">
        <f t="shared" si="10"/>
        <v>4.3376766654270842</v>
      </c>
      <c r="P51" s="35">
        <f t="shared" si="8"/>
        <v>250.79706833333333</v>
      </c>
      <c r="Q51" s="49" t="s">
        <v>25</v>
      </c>
    </row>
    <row r="52" spans="1:17" s="50" customFormat="1" ht="23.25" x14ac:dyDescent="0.25">
      <c r="A52" s="47" t="s">
        <v>95</v>
      </c>
      <c r="B52" s="48" t="s">
        <v>96</v>
      </c>
      <c r="C52" s="34" t="s">
        <v>25</v>
      </c>
      <c r="D52" s="34" t="s">
        <v>25</v>
      </c>
      <c r="E52" s="34" t="s">
        <v>25</v>
      </c>
      <c r="F52" s="34" t="s">
        <v>25</v>
      </c>
      <c r="G52" s="34" t="s">
        <v>25</v>
      </c>
      <c r="H52" s="34">
        <v>244758444</v>
      </c>
      <c r="I52" s="46"/>
      <c r="J52" s="34"/>
      <c r="K52" s="34"/>
      <c r="L52" s="34"/>
      <c r="M52" s="34">
        <v>60763401.57</v>
      </c>
      <c r="N52" s="34">
        <v>60770703.520000003</v>
      </c>
      <c r="O52" s="56">
        <f t="shared" si="10"/>
        <v>24.825865280464033</v>
      </c>
      <c r="P52" s="35">
        <f t="shared" si="8"/>
        <v>99.98798442411055</v>
      </c>
      <c r="Q52" s="49" t="s">
        <v>25</v>
      </c>
    </row>
    <row r="53" spans="1:17" s="50" customFormat="1" x14ac:dyDescent="0.25">
      <c r="A53" s="47" t="s">
        <v>97</v>
      </c>
      <c r="B53" s="48" t="s">
        <v>98</v>
      </c>
      <c r="C53" s="34" t="s">
        <v>25</v>
      </c>
      <c r="D53" s="34" t="s">
        <v>25</v>
      </c>
      <c r="E53" s="34" t="s">
        <v>25</v>
      </c>
      <c r="F53" s="34" t="s">
        <v>25</v>
      </c>
      <c r="G53" s="34" t="s">
        <v>25</v>
      </c>
      <c r="H53" s="34">
        <v>6550494.5199999996</v>
      </c>
      <c r="I53" s="46"/>
      <c r="J53" s="34"/>
      <c r="K53" s="34"/>
      <c r="L53" s="34"/>
      <c r="M53" s="34">
        <v>1741379.74</v>
      </c>
      <c r="N53" s="34">
        <v>75414</v>
      </c>
      <c r="O53" s="56">
        <f t="shared" ref="O53" si="11">M53/H53*100</f>
        <v>26.583943161592021</v>
      </c>
      <c r="P53" s="35">
        <f t="shared" ref="P53" si="12">M53/N53*100</f>
        <v>2309.0934574482189</v>
      </c>
      <c r="Q53" s="49" t="s">
        <v>25</v>
      </c>
    </row>
    <row r="54" spans="1:17" s="50" customFormat="1" ht="40.5" customHeight="1" thickBot="1" x14ac:dyDescent="0.3">
      <c r="A54" s="52" t="s">
        <v>106</v>
      </c>
      <c r="B54" s="51" t="s">
        <v>105</v>
      </c>
      <c r="C54" s="34" t="s">
        <v>25</v>
      </c>
      <c r="D54" s="34" t="s">
        <v>25</v>
      </c>
      <c r="E54" s="34" t="s">
        <v>25</v>
      </c>
      <c r="F54" s="34" t="s">
        <v>25</v>
      </c>
      <c r="G54" s="34" t="s">
        <v>25</v>
      </c>
      <c r="H54" s="56" t="s">
        <v>25</v>
      </c>
      <c r="I54" s="45"/>
      <c r="J54" s="31"/>
      <c r="K54" s="31"/>
      <c r="L54" s="31"/>
      <c r="M54" s="31">
        <v>-5760</v>
      </c>
      <c r="N54" s="31">
        <v>-26471.31</v>
      </c>
      <c r="O54" s="56" t="s">
        <v>25</v>
      </c>
      <c r="P54" s="32">
        <f t="shared" si="8"/>
        <v>21.759406693510822</v>
      </c>
      <c r="Q54" s="49" t="s">
        <v>25</v>
      </c>
    </row>
    <row r="55" spans="1:17" ht="12.95" customHeight="1" x14ac:dyDescent="0.25">
      <c r="A55" s="4"/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7"/>
    </row>
    <row r="56" spans="1:17" ht="15" hidden="1" customHeight="1" x14ac:dyDescent="0.25">
      <c r="A56" s="4"/>
      <c r="B56" s="4"/>
      <c r="C56" s="8" t="s">
        <v>99</v>
      </c>
      <c r="D56" s="8" t="s">
        <v>99</v>
      </c>
      <c r="E56" s="8" t="s">
        <v>99</v>
      </c>
      <c r="F56" s="8" t="s">
        <v>99</v>
      </c>
      <c r="G56" s="8" t="s">
        <v>99</v>
      </c>
      <c r="H56" s="8"/>
      <c r="I56" s="8" t="s">
        <v>99</v>
      </c>
      <c r="J56" s="8" t="s">
        <v>99</v>
      </c>
      <c r="K56" s="8" t="s">
        <v>99</v>
      </c>
      <c r="L56" s="8" t="s">
        <v>99</v>
      </c>
      <c r="M56" s="8"/>
      <c r="N56" s="8"/>
      <c r="O56" s="8"/>
      <c r="P56" s="8"/>
      <c r="Q56" s="8" t="s">
        <v>99</v>
      </c>
    </row>
  </sheetData>
  <mergeCells count="9">
    <mergeCell ref="A1:P2"/>
    <mergeCell ref="H7:H8"/>
    <mergeCell ref="P7:P8"/>
    <mergeCell ref="O7:O8"/>
    <mergeCell ref="A7:A8"/>
    <mergeCell ref="B7:B8"/>
    <mergeCell ref="O6:P6"/>
    <mergeCell ref="M7:M8"/>
    <mergeCell ref="N7:N8"/>
  </mergeCells>
  <pageMargins left="0.39370078740157483" right="0" top="0.51181102362204722" bottom="0.39370078740157483" header="0" footer="0"/>
  <pageSetup paperSize="9" scale="77" fitToHeight="16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16E52E69-B838-4131-9AC2-1F5C5BD4049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USER-ПК\USER52</dc:creator>
  <cp:lastModifiedBy>User Windows</cp:lastModifiedBy>
  <cp:lastPrinted>2021-04-13T06:00:06Z</cp:lastPrinted>
  <dcterms:created xsi:type="dcterms:W3CDTF">2019-04-03T04:59:10Z</dcterms:created>
  <dcterms:modified xsi:type="dcterms:W3CDTF">2021-04-13T06:00:25Z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0503317G_20160101.xlsx</vt:lpwstr>
  </property>
  <property fmtid="{D5CDD505-2E9C-101B-9397-08002B2CF9AE}" pid="3" name="Название отчета">
    <vt:lpwstr>0503317G_20160101.xlsx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18.2.0.129690660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192.168.71.8</vt:lpwstr>
  </property>
  <property fmtid="{D5CDD505-2E9C-101B-9397-08002B2CF9AE}" pid="8" name="База">
    <vt:lpwstr>svod_smart</vt:lpwstr>
  </property>
  <property fmtid="{D5CDD505-2E9C-101B-9397-08002B2CF9AE}" pid="9" name="Пользователь">
    <vt:lpwstr>mo_37013</vt:lpwstr>
  </property>
  <property fmtid="{D5CDD505-2E9C-101B-9397-08002B2CF9AE}" pid="10" name="Шаблон">
    <vt:lpwstr>0503317G_20160101</vt:lpwstr>
  </property>
  <property fmtid="{D5CDD505-2E9C-101B-9397-08002B2CF9AE}" pid="11" name="Локальная база">
    <vt:lpwstr>не используется</vt:lpwstr>
  </property>
</Properties>
</file>