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Документ" sheetId="2" r:id="rId1"/>
  </sheets>
  <definedNames>
    <definedName name="_xlnm.Print_Titles" localSheetId="0">Документ!$8:$10</definedName>
  </definedNames>
  <calcPr calcId="144525"/>
</workbook>
</file>

<file path=xl/calcChain.xml><?xml version="1.0" encoding="utf-8"?>
<calcChain xmlns="http://schemas.openxmlformats.org/spreadsheetml/2006/main">
  <c r="F39" i="2" l="1"/>
  <c r="F40" i="2"/>
  <c r="F87" i="2" l="1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65" i="2" s="1"/>
  <c r="F70" i="2"/>
  <c r="F69" i="2"/>
  <c r="F68" i="2"/>
  <c r="F67" i="2"/>
  <c r="F52" i="2"/>
  <c r="F51" i="2"/>
  <c r="F50" i="2"/>
  <c r="F49" i="2"/>
  <c r="F48" i="2"/>
  <c r="F47" i="2"/>
  <c r="F46" i="2"/>
  <c r="F45" i="2"/>
  <c r="F15" i="2"/>
  <c r="F14" i="2"/>
  <c r="F13" i="2"/>
  <c r="F12" i="2"/>
  <c r="F11" i="2"/>
  <c r="F64" i="2"/>
  <c r="F63" i="2"/>
  <c r="F62" i="2"/>
  <c r="F61" i="2"/>
  <c r="F60" i="2"/>
  <c r="F59" i="2"/>
  <c r="F21" i="2"/>
  <c r="F20" i="2"/>
  <c r="F19" i="2"/>
  <c r="F18" i="2"/>
  <c r="F17" i="2"/>
  <c r="F128" i="2"/>
  <c r="F127" i="2"/>
  <c r="F126" i="2"/>
  <c r="F125" i="2"/>
  <c r="F124" i="2"/>
  <c r="F29" i="2"/>
  <c r="F28" i="2"/>
  <c r="F27" i="2"/>
  <c r="F26" i="2"/>
  <c r="F25" i="2"/>
  <c r="F24" i="2"/>
  <c r="F23" i="2"/>
  <c r="F22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98" i="2"/>
  <c r="F97" i="2"/>
  <c r="F96" i="2"/>
  <c r="F95" i="2"/>
  <c r="F94" i="2"/>
  <c r="F93" i="2"/>
  <c r="F92" i="2"/>
  <c r="F91" i="2"/>
  <c r="F90" i="2"/>
  <c r="F107" i="2"/>
  <c r="F106" i="2"/>
  <c r="F105" i="2"/>
  <c r="F104" i="2"/>
  <c r="F103" i="2"/>
  <c r="F102" i="2"/>
  <c r="F101" i="2"/>
  <c r="F100" i="2"/>
  <c r="F99" i="2"/>
  <c r="F38" i="2"/>
  <c r="F37" i="2"/>
  <c r="F36" i="2"/>
  <c r="F35" i="2"/>
  <c r="F34" i="2"/>
  <c r="F33" i="2"/>
  <c r="F32" i="2"/>
  <c r="F31" i="2"/>
  <c r="F30" i="2"/>
  <c r="F132" i="2"/>
  <c r="F131" i="2"/>
  <c r="F130" i="2"/>
  <c r="F129" i="2"/>
  <c r="F133" i="2" l="1"/>
  <c r="F16" i="2"/>
</calcChain>
</file>

<file path=xl/sharedStrings.xml><?xml version="1.0" encoding="utf-8"?>
<sst xmlns="http://schemas.openxmlformats.org/spreadsheetml/2006/main" count="318" uniqueCount="164">
  <si>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</si>
  <si>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</si>
  <si>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</si>
  <si>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</si>
  <si>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</si>
  <si>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</si>
  <si>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</si>
  <si>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</si>
  <si>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</si>
  <si>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</si>
  <si>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</si>
  <si>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</si>
  <si>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</si>
  <si>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</si>
  <si>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</si>
  <si>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</si>
  <si>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</si>
  <si>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</si>
  <si>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</si>
  <si>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</si>
  <si>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</si>
  <si>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</si>
  <si>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</si>
  <si>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</si>
  <si>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</si>
  <si>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</si>
  <si>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</si>
  <si>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</si>
  <si>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</si>
  <si>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</si>
  <si>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</si>
  <si>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</si>
  <si>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Организация и проведение мероприятий по отлову и содержанию безнадзорных животных</t>
  </si>
  <si>
    <t>10 0 01 88410</t>
  </si>
  <si>
    <t>10 0 01 10040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</si>
  <si>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</si>
  <si>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</si>
  <si>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</si>
  <si>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</si>
  <si>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</si>
  <si>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</si>
  <si>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</si>
  <si>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</si>
  <si>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</si>
  <si>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</si>
  <si>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 xml:space="preserve">            Формирование современной информационной инфраструктуры</t>
  </si>
  <si>
    <t>23 0 01 23010</t>
  </si>
  <si>
    <t xml:space="preserve">            Развитие системы электронного документооборота и делопроизводства</t>
  </si>
  <si>
    <t>23 0 01 23020</t>
  </si>
  <si>
    <t xml:space="preserve">            Обеспечение безопасности информации в локальной сети</t>
  </si>
  <si>
    <t>23 0 01 23030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</si>
  <si>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</si>
  <si>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</si>
  <si>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</si>
  <si>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</si>
  <si>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Реализация мероприятий в сфере управления муниципальным имуществом</t>
  </si>
  <si>
    <t>38 0 01 08050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</si>
  <si>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</si>
  <si>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</si>
  <si>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</si>
  <si>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</si>
  <si>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 xml:space="preserve">          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</si>
  <si>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</si>
  <si>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 xml:space="preserve">            Содействии модернизации производственной базы субъектов малого и среднего предпринимательства</t>
  </si>
  <si>
    <t>44 0 01 44010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</si>
  <si>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</si>
  <si>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</si>
  <si>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Софинансирование мероприятий муниципальных программ развития малого и среднего предпринимательства</t>
  </si>
  <si>
    <t>44 0 01 S6840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</si>
  <si>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</si>
  <si>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</si>
  <si>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</si>
  <si>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</si>
  <si>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</si>
  <si>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</si>
  <si>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</si>
  <si>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</si>
  <si>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          Обеспечение мероприятий по строительству. реконструкции и модернизации систем коммунальной инфраструктуры муниципального района</t>
  </si>
  <si>
    <t>05 2 01 05070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</si>
  <si>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</si>
  <si>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</si>
  <si>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</si>
  <si>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</si>
  <si>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</si>
  <si>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</si>
  <si>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</si>
  <si>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</si>
  <si>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</si>
  <si>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</si>
  <si>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</si>
  <si>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</si>
  <si>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</si>
  <si>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</si>
  <si>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 xml:space="preserve">          Основное мероприятие "Улучшение жилищных условий граждан, проживающих на сельских территориях"</t>
  </si>
  <si>
    <t>49 0 01 00000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</si>
  <si>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</si>
  <si>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>49 0 01 S8530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</si>
  <si>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</si>
  <si>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</si>
  <si>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</si>
  <si>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</si>
  <si>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</si>
  <si>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</si>
  <si>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</si>
  <si>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</si>
  <si>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 xml:space="preserve">            Организация и проведение спортивных, спортивно-массовых, физкультурно-оздоровительных мероприятий за счет средств муниципального района</t>
  </si>
  <si>
    <t>13 0 01 13010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</si>
  <si>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</si>
  <si>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</si>
  <si>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</si>
  <si>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</si>
  <si>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Региональный проект "Культурная среда"</t>
  </si>
  <si>
    <t xml:space="preserve">        Подпрограмма "Развитие библиотечного обслуживания в МР "Мещовский район"</t>
  </si>
  <si>
    <t>11 3 00 00000</t>
  </si>
  <si>
    <t xml:space="preserve">          Основное мероприятие "Модернизация библиотек в части комплектования книжных фондов библиотек муниципальных образований"</t>
  </si>
  <si>
    <t>11 3 03 00000</t>
  </si>
  <si>
    <t xml:space="preserve">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</si>
  <si>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3 03 L5192</t>
  </si>
  <si>
    <t>11 3 A1 00000</t>
  </si>
  <si>
    <t>11 3 A1 55192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</si>
  <si>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</si>
  <si>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</si>
  <si>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</si>
  <si>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</si>
  <si>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    Подпрограмма "Развитие общего образования"</t>
  </si>
  <si>
    <t>16 2 00 00000</t>
  </si>
  <si>
    <t xml:space="preserve">          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</si>
  <si>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</si>
  <si>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</si>
  <si>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</si>
  <si>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</si>
  <si>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</si>
  <si>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</si>
  <si>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</si>
  <si>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</si>
  <si>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</si>
  <si>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Организация бесплатного горячего питания обучающихся, получающих начальное общее образование в государствекнных и муниципальных образовательных организациях</t>
  </si>
  <si>
    <t>16 2 07 L3040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</si>
  <si>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</si>
  <si>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</si>
  <si>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</si>
  <si>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Поправки (+,--)</t>
  </si>
  <si>
    <t>на 2022 год и на плановый перид 2023 и 2024 годов"</t>
  </si>
  <si>
    <t>от __ марта 2022 года  № ___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</si>
  <si>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</si>
  <si>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</si>
  <si>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</si>
  <si>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</si>
  <si>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</si>
  <si>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</si>
  <si>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 xml:space="preserve">          Основное мероприятие "Развитие инфраструктуры оказания муниципальных услуг в электронном виде"</t>
  </si>
  <si>
    <t>23 0 01 00000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</si>
  <si>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</si>
  <si>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</si>
  <si>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</si>
  <si>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Приложение № 7</t>
  </si>
  <si>
    <t xml:space="preserve">          Региональный проект "Творческие люди"</t>
  </si>
  <si>
    <t>11 3 A2 00000</t>
  </si>
  <si>
    <t xml:space="preserve">            Государственная поддержка отрасли культуры (государственная поддержка лучших сельских учреждений культуры)</t>
  </si>
  <si>
    <t>11 3 A2 55195</t>
  </si>
  <si>
    <t xml:space="preserve">          Основное мероприятие "Развитие библиотечного дела"</t>
  </si>
  <si>
    <t>11 3 01 00000</t>
  </si>
  <si>
    <t xml:space="preserve">            Развитие общедоступных библиотек</t>
  </si>
  <si>
    <t>11 3 01 11040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</si>
</sst>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1" fillId="0" borderId="2" xfId="12" applyNumberFormat="1" applyFill="1" applyProtection="1">
      <alignment horizontal="center" vertical="center" shrinkToFit="1"/>
    </xf>
    <xf numFmtId="4" fontId="1" fillId="0" borderId="2" xfId="18" applyNumberFormat="1" applyFill="1" applyProtection="1">
      <alignment horizontal="right" vertical="top" shrinkToFit="1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7" fillId="0" borderId="2" xfId="18" applyNumberFormat="1" applyFont="1" applyFill="1" applyProtection="1">
      <alignment horizontal="right" vertical="top" shrinkToFit="1"/>
    </xf>
    <xf numFmtId="4" fontId="10" fillId="0" borderId="2" xfId="18" applyNumberFormat="1" applyFont="1" applyFill="1" applyAlignment="1" applyProtection="1">
      <alignment horizontal="right" shrinkToFit="1"/>
    </xf>
    <xf numFmtId="49" fontId="7" fillId="0" borderId="2" xfId="17" applyNumberFormat="1" applyFont="1" applyProtection="1">
      <alignment horizontal="left" vertical="top" wrapText="1"/>
    </xf>
    <xf numFmtId="49" fontId="7" fillId="0" borderId="2" xfId="15" applyNumberFormat="1" applyFont="1" applyProtection="1">
      <alignment horizontal="center" vertical="top" wrapText="1"/>
    </xf>
    <xf numFmtId="0" fontId="7" fillId="0" borderId="3" xfId="11" applyNumberFormat="1" applyFont="1" applyProtection="1"/>
    <xf numFmtId="0" fontId="11" fillId="0" borderId="0" xfId="0" applyFont="1" applyProtection="1">
      <protection locked="0"/>
    </xf>
    <xf numFmtId="49" fontId="1" fillId="0" borderId="2" xfId="17" applyNumberFormat="1" applyFill="1" applyProtection="1">
      <alignment horizontal="left" vertical="top" wrapText="1"/>
    </xf>
    <xf numFmtId="49" fontId="1" fillId="0" borderId="2" xfId="15" applyNumberFormat="1" applyFill="1" applyProtection="1">
      <alignment horizontal="center" vertical="top" wrapText="1"/>
    </xf>
    <xf numFmtId="0" fontId="1" fillId="0" borderId="3" xfId="11" applyNumberFormat="1" applyFill="1" applyProtection="1"/>
    <xf numFmtId="0" fontId="8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12" fillId="0" borderId="1" xfId="3" applyNumberFormat="1" applyFont="1" applyProtection="1">
      <alignment horizontal="center" wrapText="1"/>
    </xf>
    <xf numFmtId="0" fontId="12" fillId="0" borderId="1" xfId="3" applyFont="1">
      <alignment horizontal="center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7" xfId="10" applyNumberFormat="1" applyFill="1" applyBorder="1" applyProtection="1">
      <alignment horizontal="center" vertical="center" wrapText="1"/>
    </xf>
    <xf numFmtId="0" fontId="3" fillId="0" borderId="8" xfId="10" applyNumberFormat="1" applyFill="1" applyBorder="1" applyProtection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zoomScaleNormal="100" zoomScaleSheetLayoutView="100" workbookViewId="0">
      <pane ySplit="10" topLeftCell="A11" activePane="bottomLeft" state="frozen"/>
      <selection pane="bottomLeft" activeCell="F46" sqref="F46"/>
    </sheetView>
  </sheetViews>
  <sheetFormatPr defaultRowHeight="15" outlineLevelRow="7" x14ac:dyDescent="0.25"/>
  <cols>
    <col min="1" max="1" width="61.42578125" style="1" customWidth="1"/>
    <col min="2" max="2" width="13" style="1" customWidth="1"/>
    <col min="3" max="3" width="10.28515625" style="1" customWidth="1"/>
    <col min="4" max="5" width="14.85546875" style="17" hidden="1" customWidth="1"/>
    <col min="6" max="6" width="14.7109375" style="17" customWidth="1"/>
    <col min="7" max="7" width="1" style="1" customWidth="1"/>
    <col min="8" max="16384" width="9.140625" style="1"/>
  </cols>
  <sheetData>
    <row r="1" spans="1:7" x14ac:dyDescent="0.25">
      <c r="B1" s="28" t="s">
        <v>155</v>
      </c>
      <c r="C1" s="28"/>
      <c r="D1" s="28"/>
      <c r="E1" s="28"/>
      <c r="F1" s="28"/>
    </row>
    <row r="2" spans="1:7" x14ac:dyDescent="0.25">
      <c r="A2" s="27" t="s">
        <v>139</v>
      </c>
      <c r="B2" s="27"/>
      <c r="C2" s="27"/>
      <c r="D2" s="27"/>
      <c r="E2" s="27"/>
      <c r="F2" s="27"/>
    </row>
    <row r="3" spans="1:7" x14ac:dyDescent="0.25">
      <c r="A3" s="27" t="s">
        <v>140</v>
      </c>
      <c r="B3" s="27"/>
      <c r="C3" s="27"/>
      <c r="D3" s="27"/>
      <c r="E3" s="27"/>
      <c r="F3" s="27"/>
    </row>
    <row r="4" spans="1:7" x14ac:dyDescent="0.25">
      <c r="A4" s="27" t="s">
        <v>142</v>
      </c>
      <c r="B4" s="27"/>
      <c r="C4" s="27"/>
      <c r="D4" s="27"/>
      <c r="E4" s="27"/>
      <c r="F4" s="27"/>
    </row>
    <row r="5" spans="1:7" x14ac:dyDescent="0.25">
      <c r="A5" s="31" t="s">
        <v>143</v>
      </c>
      <c r="B5" s="31"/>
      <c r="C5" s="31"/>
      <c r="D5" s="31"/>
      <c r="E5" s="31"/>
      <c r="F5" s="31"/>
      <c r="G5" s="2"/>
    </row>
    <row r="6" spans="1:7" ht="102.75" customHeight="1" x14ac:dyDescent="0.25">
      <c r="A6" s="32" t="s">
        <v>154</v>
      </c>
      <c r="B6" s="33"/>
      <c r="C6" s="33"/>
      <c r="D6" s="33"/>
      <c r="E6" s="33"/>
      <c r="F6" s="33"/>
      <c r="G6" s="3"/>
    </row>
    <row r="7" spans="1:7" ht="12.75" customHeight="1" x14ac:dyDescent="0.25">
      <c r="A7" s="34" t="s">
        <v>0</v>
      </c>
      <c r="B7" s="35"/>
      <c r="C7" s="35"/>
      <c r="D7" s="35"/>
      <c r="E7" s="35"/>
      <c r="F7" s="35"/>
      <c r="G7" s="4"/>
    </row>
    <row r="8" spans="1:7" ht="15.75" customHeight="1" x14ac:dyDescent="0.25">
      <c r="A8" s="36" t="s">
        <v>1</v>
      </c>
      <c r="B8" s="36" t="s">
        <v>2</v>
      </c>
      <c r="C8" s="36" t="s">
        <v>3</v>
      </c>
      <c r="D8" s="38" t="s">
        <v>4</v>
      </c>
      <c r="E8" s="38" t="s">
        <v>5</v>
      </c>
      <c r="F8" s="38" t="s">
        <v>141</v>
      </c>
      <c r="G8" s="5"/>
    </row>
    <row r="9" spans="1:7" ht="33" customHeight="1" x14ac:dyDescent="0.25">
      <c r="A9" s="37"/>
      <c r="B9" s="37"/>
      <c r="C9" s="37"/>
      <c r="D9" s="39"/>
      <c r="E9" s="39"/>
      <c r="F9" s="39"/>
      <c r="G9" s="5"/>
    </row>
    <row r="10" spans="1:7" ht="12.75" customHeight="1" x14ac:dyDescent="0.25">
      <c r="A10" s="6">
        <v>1</v>
      </c>
      <c r="B10" s="6">
        <v>2</v>
      </c>
      <c r="C10" s="6">
        <v>3</v>
      </c>
      <c r="D10" s="13">
        <v>6</v>
      </c>
      <c r="E10" s="13">
        <v>7</v>
      </c>
      <c r="F10" s="13">
        <v>4</v>
      </c>
      <c r="G10" s="5"/>
    </row>
    <row r="11" spans="1:7" s="23" customFormat="1" ht="25.5" outlineLevel="5" x14ac:dyDescent="0.25">
      <c r="A11" s="20" t="s">
        <v>87</v>
      </c>
      <c r="B11" s="21" t="s">
        <v>88</v>
      </c>
      <c r="C11" s="21"/>
      <c r="D11" s="18">
        <v>26856609.760000002</v>
      </c>
      <c r="E11" s="18">
        <v>26922892.760000002</v>
      </c>
      <c r="F11" s="18">
        <f t="shared" ref="F11:F15" si="0">E11-D11</f>
        <v>66283</v>
      </c>
      <c r="G11" s="22"/>
    </row>
    <row r="12" spans="1:7" ht="39.75" customHeight="1" outlineLevel="6" x14ac:dyDescent="0.25">
      <c r="A12" s="8" t="s">
        <v>89</v>
      </c>
      <c r="B12" s="7" t="s">
        <v>90</v>
      </c>
      <c r="C12" s="7"/>
      <c r="D12" s="14">
        <v>25809126.760000002</v>
      </c>
      <c r="E12" s="14">
        <v>25875409.760000002</v>
      </c>
      <c r="F12" s="14">
        <f t="shared" si="0"/>
        <v>66283</v>
      </c>
      <c r="G12" s="5"/>
    </row>
    <row r="13" spans="1:7" ht="25.5" outlineLevel="7" x14ac:dyDescent="0.25">
      <c r="A13" s="8" t="s">
        <v>109</v>
      </c>
      <c r="B13" s="7" t="s">
        <v>110</v>
      </c>
      <c r="C13" s="7"/>
      <c r="D13" s="14">
        <v>1473675</v>
      </c>
      <c r="E13" s="14">
        <v>1539958</v>
      </c>
      <c r="F13" s="14">
        <f t="shared" si="0"/>
        <v>66283</v>
      </c>
      <c r="G13" s="5"/>
    </row>
    <row r="14" spans="1:7" outlineLevel="7" x14ac:dyDescent="0.25">
      <c r="A14" s="8" t="s">
        <v>28</v>
      </c>
      <c r="B14" s="7" t="s">
        <v>110</v>
      </c>
      <c r="C14" s="7" t="s">
        <v>29</v>
      </c>
      <c r="D14" s="14">
        <v>1473675</v>
      </c>
      <c r="E14" s="14">
        <v>1539958</v>
      </c>
      <c r="F14" s="14">
        <f t="shared" si="0"/>
        <v>66283</v>
      </c>
      <c r="G14" s="5"/>
    </row>
    <row r="15" spans="1:7" x14ac:dyDescent="0.25">
      <c r="A15" s="8" t="s">
        <v>97</v>
      </c>
      <c r="B15" s="7" t="s">
        <v>110</v>
      </c>
      <c r="C15" s="7" t="s">
        <v>98</v>
      </c>
      <c r="D15" s="14">
        <v>1473675</v>
      </c>
      <c r="E15" s="14">
        <v>1539958</v>
      </c>
      <c r="F15" s="14">
        <f t="shared" si="0"/>
        <v>66283</v>
      </c>
      <c r="G15" s="5"/>
    </row>
    <row r="16" spans="1:7" s="23" customFormat="1" ht="38.25" outlineLevel="4" x14ac:dyDescent="0.25">
      <c r="A16" s="20" t="s">
        <v>69</v>
      </c>
      <c r="B16" s="21" t="s">
        <v>70</v>
      </c>
      <c r="C16" s="21"/>
      <c r="D16" s="18">
        <v>78268.69</v>
      </c>
      <c r="E16" s="18">
        <v>1702609.09</v>
      </c>
      <c r="F16" s="18">
        <f>F17+F22</f>
        <v>1662947.29</v>
      </c>
      <c r="G16" s="22"/>
    </row>
    <row r="17" spans="1:7" outlineLevel="5" x14ac:dyDescent="0.25">
      <c r="A17" s="8" t="s">
        <v>99</v>
      </c>
      <c r="B17" s="7" t="s">
        <v>100</v>
      </c>
      <c r="C17" s="7"/>
      <c r="D17" s="14">
        <v>3300393.11</v>
      </c>
      <c r="E17" s="14">
        <v>3339000</v>
      </c>
      <c r="F17" s="14">
        <f>E17-D17</f>
        <v>38606.89000000013</v>
      </c>
      <c r="G17" s="5"/>
    </row>
    <row r="18" spans="1:7" ht="38.25" outlineLevel="6" x14ac:dyDescent="0.25">
      <c r="A18" s="8" t="s">
        <v>101</v>
      </c>
      <c r="B18" s="7" t="s">
        <v>102</v>
      </c>
      <c r="C18" s="7"/>
      <c r="D18" s="14">
        <v>3300393.11</v>
      </c>
      <c r="E18" s="14">
        <v>3339000</v>
      </c>
      <c r="F18" s="14">
        <f>E18-D18</f>
        <v>38606.89000000013</v>
      </c>
      <c r="G18" s="5"/>
    </row>
    <row r="19" spans="1:7" ht="25.5" outlineLevel="7" x14ac:dyDescent="0.25">
      <c r="A19" s="8" t="s">
        <v>103</v>
      </c>
      <c r="B19" s="7" t="s">
        <v>104</v>
      </c>
      <c r="C19" s="7"/>
      <c r="D19" s="14">
        <v>3300393.11</v>
      </c>
      <c r="E19" s="14">
        <v>3339000</v>
      </c>
      <c r="F19" s="14">
        <f>E19-D19</f>
        <v>38606.89000000013</v>
      </c>
      <c r="G19" s="5"/>
    </row>
    <row r="20" spans="1:7" outlineLevel="7" x14ac:dyDescent="0.25">
      <c r="A20" s="8" t="s">
        <v>28</v>
      </c>
      <c r="B20" s="7" t="s">
        <v>104</v>
      </c>
      <c r="C20" s="7" t="s">
        <v>29</v>
      </c>
      <c r="D20" s="14">
        <v>3300393.11</v>
      </c>
      <c r="E20" s="14">
        <v>3339000</v>
      </c>
      <c r="F20" s="14">
        <f>E20-D20</f>
        <v>38606.89000000013</v>
      </c>
      <c r="G20" s="5"/>
    </row>
    <row r="21" spans="1:7" ht="25.5" outlineLevel="6" x14ac:dyDescent="0.25">
      <c r="A21" s="8" t="s">
        <v>30</v>
      </c>
      <c r="B21" s="7" t="s">
        <v>104</v>
      </c>
      <c r="C21" s="7" t="s">
        <v>31</v>
      </c>
      <c r="D21" s="14">
        <v>3300393.11</v>
      </c>
      <c r="E21" s="14">
        <v>3339000</v>
      </c>
      <c r="F21" s="14">
        <f>E21-D21</f>
        <v>38606.89000000013</v>
      </c>
      <c r="G21" s="5"/>
    </row>
    <row r="22" spans="1:7" outlineLevel="5" x14ac:dyDescent="0.25">
      <c r="A22" s="8" t="s">
        <v>71</v>
      </c>
      <c r="B22" s="7" t="s">
        <v>72</v>
      </c>
      <c r="C22" s="7"/>
      <c r="D22" s="14">
        <v>0</v>
      </c>
      <c r="E22" s="14">
        <v>1624340.4</v>
      </c>
      <c r="F22" s="14">
        <f t="shared" ref="F22:F29" si="1">E22-D22</f>
        <v>1624340.4</v>
      </c>
      <c r="G22" s="5"/>
    </row>
    <row r="23" spans="1:7" ht="38.25" outlineLevel="6" x14ac:dyDescent="0.25">
      <c r="A23" s="8" t="s">
        <v>73</v>
      </c>
      <c r="B23" s="7" t="s">
        <v>74</v>
      </c>
      <c r="C23" s="7"/>
      <c r="D23" s="14">
        <v>0</v>
      </c>
      <c r="E23" s="14">
        <v>1624340.4</v>
      </c>
      <c r="F23" s="14">
        <f t="shared" si="1"/>
        <v>1624340.4</v>
      </c>
      <c r="G23" s="5"/>
    </row>
    <row r="24" spans="1:7" ht="25.5" outlineLevel="7" x14ac:dyDescent="0.25">
      <c r="A24" s="8" t="s">
        <v>75</v>
      </c>
      <c r="B24" s="7" t="s">
        <v>76</v>
      </c>
      <c r="C24" s="7"/>
      <c r="D24" s="14">
        <v>0</v>
      </c>
      <c r="E24" s="14">
        <v>696348</v>
      </c>
      <c r="F24" s="14">
        <f t="shared" si="1"/>
        <v>696348</v>
      </c>
      <c r="G24" s="5"/>
    </row>
    <row r="25" spans="1:7" ht="25.5" outlineLevel="7" x14ac:dyDescent="0.25">
      <c r="A25" s="8" t="s">
        <v>10</v>
      </c>
      <c r="B25" s="7" t="s">
        <v>76</v>
      </c>
      <c r="C25" s="7" t="s">
        <v>11</v>
      </c>
      <c r="D25" s="14">
        <v>0</v>
      </c>
      <c r="E25" s="14">
        <v>696348</v>
      </c>
      <c r="F25" s="14">
        <f t="shared" si="1"/>
        <v>696348</v>
      </c>
      <c r="G25" s="5"/>
    </row>
    <row r="26" spans="1:7" ht="25.5" outlineLevel="6" x14ac:dyDescent="0.25">
      <c r="A26" s="8" t="s">
        <v>12</v>
      </c>
      <c r="B26" s="7" t="s">
        <v>76</v>
      </c>
      <c r="C26" s="7" t="s">
        <v>13</v>
      </c>
      <c r="D26" s="14">
        <v>0</v>
      </c>
      <c r="E26" s="14">
        <v>696348</v>
      </c>
      <c r="F26" s="14">
        <f t="shared" si="1"/>
        <v>696348</v>
      </c>
      <c r="G26" s="5"/>
    </row>
    <row r="27" spans="1:7" ht="38.25" outlineLevel="7" x14ac:dyDescent="0.25">
      <c r="A27" s="8" t="s">
        <v>77</v>
      </c>
      <c r="B27" s="7" t="s">
        <v>78</v>
      </c>
      <c r="C27" s="7"/>
      <c r="D27" s="14">
        <v>0</v>
      </c>
      <c r="E27" s="14">
        <v>927992.4</v>
      </c>
      <c r="F27" s="14">
        <f t="shared" si="1"/>
        <v>927992.4</v>
      </c>
      <c r="G27" s="5"/>
    </row>
    <row r="28" spans="1:7" ht="25.5" outlineLevel="7" x14ac:dyDescent="0.25">
      <c r="A28" s="8" t="s">
        <v>79</v>
      </c>
      <c r="B28" s="7" t="s">
        <v>78</v>
      </c>
      <c r="C28" s="7" t="s">
        <v>80</v>
      </c>
      <c r="D28" s="14">
        <v>0</v>
      </c>
      <c r="E28" s="14">
        <v>927992.4</v>
      </c>
      <c r="F28" s="14">
        <f t="shared" si="1"/>
        <v>927992.4</v>
      </c>
      <c r="G28" s="5"/>
    </row>
    <row r="29" spans="1:7" outlineLevel="1" x14ac:dyDescent="0.25">
      <c r="A29" s="8" t="s">
        <v>81</v>
      </c>
      <c r="B29" s="7" t="s">
        <v>78</v>
      </c>
      <c r="C29" s="7" t="s">
        <v>82</v>
      </c>
      <c r="D29" s="14">
        <v>0</v>
      </c>
      <c r="E29" s="14">
        <v>927992.4</v>
      </c>
      <c r="F29" s="14">
        <f t="shared" si="1"/>
        <v>927992.4</v>
      </c>
      <c r="G29" s="5"/>
    </row>
    <row r="30" spans="1:7" s="23" customFormat="1" ht="38.25" outlineLevel="5" x14ac:dyDescent="0.25">
      <c r="A30" s="20" t="s">
        <v>22</v>
      </c>
      <c r="B30" s="21" t="s">
        <v>23</v>
      </c>
      <c r="C30" s="21"/>
      <c r="D30" s="18">
        <v>164587.5</v>
      </c>
      <c r="E30" s="18">
        <v>208952.5</v>
      </c>
      <c r="F30" s="18">
        <f t="shared" ref="F30:F104" si="2">E30-D30</f>
        <v>44365</v>
      </c>
      <c r="G30" s="22"/>
    </row>
    <row r="31" spans="1:7" ht="25.5" outlineLevel="6" x14ac:dyDescent="0.25">
      <c r="A31" s="8" t="s">
        <v>24</v>
      </c>
      <c r="B31" s="7" t="s">
        <v>25</v>
      </c>
      <c r="C31" s="7"/>
      <c r="D31" s="14">
        <v>164587.5</v>
      </c>
      <c r="E31" s="14">
        <v>208952.5</v>
      </c>
      <c r="F31" s="14">
        <f t="shared" si="2"/>
        <v>44365</v>
      </c>
      <c r="G31" s="5"/>
    </row>
    <row r="32" spans="1:7" ht="25.5" outlineLevel="7" x14ac:dyDescent="0.25">
      <c r="A32" s="8" t="s">
        <v>32</v>
      </c>
      <c r="B32" s="7" t="s">
        <v>33</v>
      </c>
      <c r="C32" s="7"/>
      <c r="D32" s="14">
        <v>164587.5</v>
      </c>
      <c r="E32" s="14">
        <v>208952.5</v>
      </c>
      <c r="F32" s="14">
        <f t="shared" si="2"/>
        <v>44365</v>
      </c>
      <c r="G32" s="5"/>
    </row>
    <row r="33" spans="1:7" ht="25.5" outlineLevel="7" x14ac:dyDescent="0.25">
      <c r="A33" s="8" t="s">
        <v>10</v>
      </c>
      <c r="B33" s="7" t="s">
        <v>33</v>
      </c>
      <c r="C33" s="7" t="s">
        <v>11</v>
      </c>
      <c r="D33" s="14">
        <v>164587.5</v>
      </c>
      <c r="E33" s="14">
        <v>208952.5</v>
      </c>
      <c r="F33" s="14">
        <f t="shared" si="2"/>
        <v>44365</v>
      </c>
      <c r="G33" s="5"/>
    </row>
    <row r="34" spans="1:7" ht="25.5" outlineLevel="7" x14ac:dyDescent="0.25">
      <c r="A34" s="8" t="s">
        <v>12</v>
      </c>
      <c r="B34" s="7" t="s">
        <v>33</v>
      </c>
      <c r="C34" s="7" t="s">
        <v>13</v>
      </c>
      <c r="D34" s="14">
        <v>164587.5</v>
      </c>
      <c r="E34" s="14">
        <v>208952.5</v>
      </c>
      <c r="F34" s="14">
        <f t="shared" si="2"/>
        <v>44365</v>
      </c>
      <c r="G34" s="5"/>
    </row>
    <row r="35" spans="1:7" ht="25.5" outlineLevel="7" x14ac:dyDescent="0.25">
      <c r="A35" s="8" t="s">
        <v>10</v>
      </c>
      <c r="B35" s="7" t="s">
        <v>34</v>
      </c>
      <c r="C35" s="7" t="s">
        <v>11</v>
      </c>
      <c r="D35" s="14">
        <v>100000</v>
      </c>
      <c r="E35" s="14">
        <v>80000</v>
      </c>
      <c r="F35" s="14">
        <f t="shared" si="2"/>
        <v>-20000</v>
      </c>
      <c r="G35" s="5"/>
    </row>
    <row r="36" spans="1:7" ht="25.5" outlineLevel="7" x14ac:dyDescent="0.25">
      <c r="A36" s="8" t="s">
        <v>12</v>
      </c>
      <c r="B36" s="7" t="s">
        <v>34</v>
      </c>
      <c r="C36" s="7" t="s">
        <v>13</v>
      </c>
      <c r="D36" s="14">
        <v>100000</v>
      </c>
      <c r="E36" s="14">
        <v>80000</v>
      </c>
      <c r="F36" s="14">
        <f t="shared" si="2"/>
        <v>-20000</v>
      </c>
      <c r="G36" s="5"/>
    </row>
    <row r="37" spans="1:7" outlineLevel="7" x14ac:dyDescent="0.25">
      <c r="A37" s="8" t="s">
        <v>16</v>
      </c>
      <c r="B37" s="7" t="s">
        <v>34</v>
      </c>
      <c r="C37" s="7" t="s">
        <v>17</v>
      </c>
      <c r="D37" s="14">
        <v>0</v>
      </c>
      <c r="E37" s="14">
        <v>20000</v>
      </c>
      <c r="F37" s="14">
        <f t="shared" si="2"/>
        <v>20000</v>
      </c>
      <c r="G37" s="5"/>
    </row>
    <row r="38" spans="1:7" outlineLevel="2" x14ac:dyDescent="0.25">
      <c r="A38" s="8" t="s">
        <v>18</v>
      </c>
      <c r="B38" s="7" t="s">
        <v>34</v>
      </c>
      <c r="C38" s="7" t="s">
        <v>19</v>
      </c>
      <c r="D38" s="14">
        <v>0</v>
      </c>
      <c r="E38" s="14">
        <v>20000</v>
      </c>
      <c r="F38" s="14">
        <f t="shared" si="2"/>
        <v>20000</v>
      </c>
      <c r="G38" s="5"/>
    </row>
    <row r="39" spans="1:7" s="23" customFormat="1" ht="25.5" outlineLevel="4" x14ac:dyDescent="0.25">
      <c r="A39" s="20" t="s">
        <v>152</v>
      </c>
      <c r="B39" s="21" t="s">
        <v>153</v>
      </c>
      <c r="C39" s="21"/>
      <c r="D39" s="18"/>
      <c r="E39" s="18"/>
      <c r="F39" s="18">
        <f>F40</f>
        <v>104999.99999999988</v>
      </c>
      <c r="G39" s="22"/>
    </row>
    <row r="40" spans="1:7" ht="27.75" customHeight="1" outlineLevel="5" x14ac:dyDescent="0.25">
      <c r="A40" s="8" t="s">
        <v>112</v>
      </c>
      <c r="B40" s="7" t="s">
        <v>113</v>
      </c>
      <c r="C40" s="7"/>
      <c r="D40" s="14">
        <v>12727751.119999999</v>
      </c>
      <c r="E40" s="14">
        <v>12727751.119999999</v>
      </c>
      <c r="F40" s="14">
        <f>F41+F45+F49+F53</f>
        <v>104999.99999999988</v>
      </c>
      <c r="G40" s="5"/>
    </row>
    <row r="41" spans="1:7" ht="15.75" customHeight="1" outlineLevel="5" x14ac:dyDescent="0.25">
      <c r="A41" s="8" t="s">
        <v>160</v>
      </c>
      <c r="B41" s="7" t="s">
        <v>161</v>
      </c>
      <c r="C41" s="7"/>
      <c r="D41" s="14"/>
      <c r="E41" s="14"/>
      <c r="F41" s="14">
        <v>0.01</v>
      </c>
      <c r="G41" s="5"/>
    </row>
    <row r="42" spans="1:7" ht="15.75" customHeight="1" outlineLevel="5" x14ac:dyDescent="0.25">
      <c r="A42" s="8" t="s">
        <v>162</v>
      </c>
      <c r="B42" s="7" t="s">
        <v>163</v>
      </c>
      <c r="C42" s="7"/>
      <c r="D42" s="14"/>
      <c r="E42" s="14"/>
      <c r="F42" s="14">
        <v>0.01</v>
      </c>
      <c r="G42" s="5"/>
    </row>
    <row r="43" spans="1:7" ht="27.75" customHeight="1" outlineLevel="5" x14ac:dyDescent="0.25">
      <c r="A43" s="8" t="s">
        <v>10</v>
      </c>
      <c r="B43" s="7" t="s">
        <v>163</v>
      </c>
      <c r="C43" s="7" t="s">
        <v>11</v>
      </c>
      <c r="D43" s="14"/>
      <c r="E43" s="14"/>
      <c r="F43" s="14">
        <v>0.01</v>
      </c>
      <c r="G43" s="5"/>
    </row>
    <row r="44" spans="1:7" ht="27.75" customHeight="1" outlineLevel="5" x14ac:dyDescent="0.25">
      <c r="A44" s="8" t="s">
        <v>12</v>
      </c>
      <c r="B44" s="7" t="s">
        <v>163</v>
      </c>
      <c r="C44" s="7" t="s">
        <v>13</v>
      </c>
      <c r="D44" s="14"/>
      <c r="E44" s="14"/>
      <c r="F44" s="14">
        <v>0.01</v>
      </c>
      <c r="G44" s="5"/>
    </row>
    <row r="45" spans="1:7" ht="27.75" customHeight="1" outlineLevel="6" x14ac:dyDescent="0.25">
      <c r="A45" s="8" t="s">
        <v>114</v>
      </c>
      <c r="B45" s="7" t="s">
        <v>115</v>
      </c>
      <c r="C45" s="7"/>
      <c r="D45" s="14">
        <v>0</v>
      </c>
      <c r="E45" s="14">
        <v>179461.11</v>
      </c>
      <c r="F45" s="14">
        <f t="shared" ref="F40:F52" si="3">E45-D45</f>
        <v>179461.11</v>
      </c>
      <c r="G45" s="5"/>
    </row>
    <row r="46" spans="1:7" ht="39" customHeight="1" outlineLevel="7" x14ac:dyDescent="0.25">
      <c r="A46" s="8" t="s">
        <v>116</v>
      </c>
      <c r="B46" s="7" t="s">
        <v>117</v>
      </c>
      <c r="C46" s="7"/>
      <c r="D46" s="14">
        <v>0</v>
      </c>
      <c r="E46" s="14">
        <v>179461.11</v>
      </c>
      <c r="F46" s="14">
        <f t="shared" si="3"/>
        <v>179461.11</v>
      </c>
      <c r="G46" s="5"/>
    </row>
    <row r="47" spans="1:7" ht="27.75" customHeight="1" outlineLevel="7" x14ac:dyDescent="0.25">
      <c r="A47" s="8" t="s">
        <v>10</v>
      </c>
      <c r="B47" s="7" t="s">
        <v>117</v>
      </c>
      <c r="C47" s="7" t="s">
        <v>11</v>
      </c>
      <c r="D47" s="14">
        <v>0</v>
      </c>
      <c r="E47" s="14">
        <v>179461.11</v>
      </c>
      <c r="F47" s="14">
        <f t="shared" si="3"/>
        <v>179461.11</v>
      </c>
      <c r="G47" s="5"/>
    </row>
    <row r="48" spans="1:7" ht="27.75" customHeight="1" outlineLevel="5" x14ac:dyDescent="0.25">
      <c r="A48" s="8" t="s">
        <v>12</v>
      </c>
      <c r="B48" s="7" t="s">
        <v>117</v>
      </c>
      <c r="C48" s="7" t="s">
        <v>13</v>
      </c>
      <c r="D48" s="14">
        <v>0</v>
      </c>
      <c r="E48" s="14">
        <v>179461.11</v>
      </c>
      <c r="F48" s="14">
        <f t="shared" si="3"/>
        <v>179461.11</v>
      </c>
      <c r="G48" s="5"/>
    </row>
    <row r="49" spans="1:7" outlineLevel="6" x14ac:dyDescent="0.25">
      <c r="A49" s="8" t="s">
        <v>111</v>
      </c>
      <c r="B49" s="7" t="s">
        <v>118</v>
      </c>
      <c r="C49" s="7"/>
      <c r="D49" s="14">
        <v>5179461.12</v>
      </c>
      <c r="E49" s="14">
        <v>5000000</v>
      </c>
      <c r="F49" s="14">
        <f t="shared" si="3"/>
        <v>-179461.12000000011</v>
      </c>
      <c r="G49" s="5"/>
    </row>
    <row r="50" spans="1:7" ht="38.25" outlineLevel="7" x14ac:dyDescent="0.25">
      <c r="A50" s="8" t="s">
        <v>116</v>
      </c>
      <c r="B50" s="7" t="s">
        <v>119</v>
      </c>
      <c r="C50" s="7"/>
      <c r="D50" s="14">
        <v>179461.12</v>
      </c>
      <c r="E50" s="14">
        <v>0</v>
      </c>
      <c r="F50" s="14">
        <f t="shared" si="3"/>
        <v>-179461.12</v>
      </c>
      <c r="G50" s="5"/>
    </row>
    <row r="51" spans="1:7" ht="25.5" outlineLevel="7" x14ac:dyDescent="0.25">
      <c r="A51" s="8" t="s">
        <v>10</v>
      </c>
      <c r="B51" s="7" t="s">
        <v>119</v>
      </c>
      <c r="C51" s="7" t="s">
        <v>11</v>
      </c>
      <c r="D51" s="14">
        <v>179461.12</v>
      </c>
      <c r="E51" s="14">
        <v>0</v>
      </c>
      <c r="F51" s="14">
        <f t="shared" si="3"/>
        <v>-179461.12</v>
      </c>
      <c r="G51" s="5"/>
    </row>
    <row r="52" spans="1:7" ht="25.5" x14ac:dyDescent="0.25">
      <c r="A52" s="8" t="s">
        <v>12</v>
      </c>
      <c r="B52" s="7" t="s">
        <v>119</v>
      </c>
      <c r="C52" s="7" t="s">
        <v>13</v>
      </c>
      <c r="D52" s="14">
        <v>179461.12</v>
      </c>
      <c r="E52" s="14">
        <v>0</v>
      </c>
      <c r="F52" s="14">
        <f t="shared" si="3"/>
        <v>-179461.12</v>
      </c>
      <c r="G52" s="5"/>
    </row>
    <row r="53" spans="1:7" x14ac:dyDescent="0.25">
      <c r="A53" s="8" t="s">
        <v>156</v>
      </c>
      <c r="B53" s="7" t="s">
        <v>157</v>
      </c>
      <c r="C53" s="7"/>
      <c r="D53" s="14"/>
      <c r="E53" s="14"/>
      <c r="F53" s="14">
        <v>105000</v>
      </c>
      <c r="G53" s="5"/>
    </row>
    <row r="54" spans="1:7" ht="25.5" x14ac:dyDescent="0.25">
      <c r="A54" s="8" t="s">
        <v>158</v>
      </c>
      <c r="B54" s="7" t="s">
        <v>159</v>
      </c>
      <c r="C54" s="7"/>
      <c r="D54" s="14"/>
      <c r="E54" s="14"/>
      <c r="F54" s="14">
        <v>105000</v>
      </c>
      <c r="G54" s="5"/>
    </row>
    <row r="55" spans="1:7" ht="25.5" x14ac:dyDescent="0.25">
      <c r="A55" s="8" t="s">
        <v>10</v>
      </c>
      <c r="B55" s="7" t="s">
        <v>159</v>
      </c>
      <c r="C55" s="7" t="s">
        <v>11</v>
      </c>
      <c r="D55" s="14"/>
      <c r="E55" s="14"/>
      <c r="F55" s="14">
        <v>105000</v>
      </c>
      <c r="G55" s="5"/>
    </row>
    <row r="56" spans="1:7" ht="25.5" x14ac:dyDescent="0.25">
      <c r="A56" s="8" t="s">
        <v>12</v>
      </c>
      <c r="B56" s="7" t="s">
        <v>159</v>
      </c>
      <c r="C56" s="7" t="s">
        <v>13</v>
      </c>
      <c r="D56" s="14"/>
      <c r="E56" s="14"/>
      <c r="F56" s="14">
        <v>105000</v>
      </c>
      <c r="G56" s="5"/>
    </row>
    <row r="57" spans="1:7" s="23" customFormat="1" ht="38.25" customHeight="1" outlineLevel="6" x14ac:dyDescent="0.25">
      <c r="A57" s="20" t="s">
        <v>144</v>
      </c>
      <c r="B57" s="21" t="s">
        <v>145</v>
      </c>
      <c r="C57" s="21"/>
      <c r="D57" s="18"/>
      <c r="E57" s="18"/>
      <c r="F57" s="18">
        <v>0</v>
      </c>
      <c r="G57" s="22"/>
    </row>
    <row r="58" spans="1:7" ht="38.25" outlineLevel="6" x14ac:dyDescent="0.25">
      <c r="A58" s="8" t="s">
        <v>146</v>
      </c>
      <c r="B58" s="7" t="s">
        <v>147</v>
      </c>
      <c r="C58" s="7"/>
      <c r="D58" s="14"/>
      <c r="E58" s="14"/>
      <c r="F58" s="14">
        <v>0</v>
      </c>
      <c r="G58" s="5"/>
    </row>
    <row r="59" spans="1:7" ht="38.25" outlineLevel="7" x14ac:dyDescent="0.25">
      <c r="A59" s="8" t="s">
        <v>105</v>
      </c>
      <c r="B59" s="7" t="s">
        <v>106</v>
      </c>
      <c r="C59" s="7"/>
      <c r="D59" s="14">
        <v>395000</v>
      </c>
      <c r="E59" s="14">
        <v>345000</v>
      </c>
      <c r="F59" s="14">
        <f t="shared" ref="F59:F64" si="4">E59-D59</f>
        <v>-50000</v>
      </c>
      <c r="G59" s="5"/>
    </row>
    <row r="60" spans="1:7" ht="25.5" outlineLevel="7" x14ac:dyDescent="0.25">
      <c r="A60" s="8" t="s">
        <v>10</v>
      </c>
      <c r="B60" s="7" t="s">
        <v>106</v>
      </c>
      <c r="C60" s="7" t="s">
        <v>11</v>
      </c>
      <c r="D60" s="14">
        <v>395000</v>
      </c>
      <c r="E60" s="14">
        <v>345000</v>
      </c>
      <c r="F60" s="14">
        <f t="shared" si="4"/>
        <v>-50000</v>
      </c>
      <c r="G60" s="5"/>
    </row>
    <row r="61" spans="1:7" ht="25.5" outlineLevel="6" x14ac:dyDescent="0.25">
      <c r="A61" s="8" t="s">
        <v>12</v>
      </c>
      <c r="B61" s="7" t="s">
        <v>106</v>
      </c>
      <c r="C61" s="7" t="s">
        <v>13</v>
      </c>
      <c r="D61" s="14">
        <v>395000</v>
      </c>
      <c r="E61" s="14">
        <v>345000</v>
      </c>
      <c r="F61" s="14">
        <f t="shared" si="4"/>
        <v>-50000</v>
      </c>
      <c r="G61" s="5"/>
    </row>
    <row r="62" spans="1:7" ht="38.25" outlineLevel="7" x14ac:dyDescent="0.25">
      <c r="A62" s="8" t="s">
        <v>107</v>
      </c>
      <c r="B62" s="7" t="s">
        <v>108</v>
      </c>
      <c r="C62" s="7"/>
      <c r="D62" s="14">
        <v>185000</v>
      </c>
      <c r="E62" s="14">
        <v>235000</v>
      </c>
      <c r="F62" s="14">
        <f t="shared" si="4"/>
        <v>50000</v>
      </c>
      <c r="G62" s="5"/>
    </row>
    <row r="63" spans="1:7" ht="25.5" outlineLevel="7" x14ac:dyDescent="0.25">
      <c r="A63" s="8" t="s">
        <v>10</v>
      </c>
      <c r="B63" s="7" t="s">
        <v>108</v>
      </c>
      <c r="C63" s="7" t="s">
        <v>11</v>
      </c>
      <c r="D63" s="14">
        <v>185000</v>
      </c>
      <c r="E63" s="14">
        <v>235000</v>
      </c>
      <c r="F63" s="14">
        <f t="shared" si="4"/>
        <v>50000</v>
      </c>
      <c r="G63" s="5"/>
    </row>
    <row r="64" spans="1:7" ht="25.5" x14ac:dyDescent="0.25">
      <c r="A64" s="8" t="s">
        <v>12</v>
      </c>
      <c r="B64" s="7" t="s">
        <v>108</v>
      </c>
      <c r="C64" s="7" t="s">
        <v>13</v>
      </c>
      <c r="D64" s="14">
        <v>185000</v>
      </c>
      <c r="E64" s="14">
        <v>235000</v>
      </c>
      <c r="F64" s="14">
        <f t="shared" si="4"/>
        <v>50000</v>
      </c>
      <c r="G64" s="5"/>
    </row>
    <row r="65" spans="1:7" s="23" customFormat="1" ht="38.25" outlineLevel="4" x14ac:dyDescent="0.25">
      <c r="A65" s="20" t="s">
        <v>83</v>
      </c>
      <c r="B65" s="21" t="s">
        <v>84</v>
      </c>
      <c r="C65" s="21"/>
      <c r="D65" s="18">
        <v>0</v>
      </c>
      <c r="E65" s="18">
        <v>343029474</v>
      </c>
      <c r="F65" s="18">
        <f>F66+F71</f>
        <v>1140792.200000003</v>
      </c>
      <c r="G65" s="22"/>
    </row>
    <row r="66" spans="1:7" outlineLevel="5" x14ac:dyDescent="0.25">
      <c r="A66" s="8" t="s">
        <v>85</v>
      </c>
      <c r="B66" s="7" t="s">
        <v>86</v>
      </c>
      <c r="C66" s="7"/>
      <c r="D66" s="14">
        <v>0</v>
      </c>
      <c r="E66" s="14">
        <v>343029474</v>
      </c>
      <c r="F66" s="14">
        <v>5202211</v>
      </c>
      <c r="G66" s="5"/>
    </row>
    <row r="67" spans="1:7" ht="38.25" outlineLevel="6" x14ac:dyDescent="0.25">
      <c r="A67" s="8" t="s">
        <v>120</v>
      </c>
      <c r="B67" s="7" t="s">
        <v>121</v>
      </c>
      <c r="C67" s="7"/>
      <c r="D67" s="14">
        <v>3445100</v>
      </c>
      <c r="E67" s="14">
        <v>8647311</v>
      </c>
      <c r="F67" s="14">
        <f>E67-D67</f>
        <v>5202211</v>
      </c>
      <c r="G67" s="5"/>
    </row>
    <row r="68" spans="1:7" ht="25.5" outlineLevel="7" x14ac:dyDescent="0.25">
      <c r="A68" s="8" t="s">
        <v>122</v>
      </c>
      <c r="B68" s="7" t="s">
        <v>123</v>
      </c>
      <c r="C68" s="7"/>
      <c r="D68" s="14">
        <v>3445100</v>
      </c>
      <c r="E68" s="14">
        <v>8647311</v>
      </c>
      <c r="F68" s="14">
        <f>E68-D68</f>
        <v>5202211</v>
      </c>
      <c r="G68" s="5"/>
    </row>
    <row r="69" spans="1:7" ht="25.5" outlineLevel="7" x14ac:dyDescent="0.25">
      <c r="A69" s="8" t="s">
        <v>10</v>
      </c>
      <c r="B69" s="7" t="s">
        <v>123</v>
      </c>
      <c r="C69" s="7" t="s">
        <v>11</v>
      </c>
      <c r="D69" s="14">
        <v>3444100</v>
      </c>
      <c r="E69" s="14">
        <v>8646311</v>
      </c>
      <c r="F69" s="14">
        <f>E69-D69</f>
        <v>5202211</v>
      </c>
      <c r="G69" s="5"/>
    </row>
    <row r="70" spans="1:7" ht="25.5" outlineLevel="5" x14ac:dyDescent="0.25">
      <c r="A70" s="8" t="s">
        <v>12</v>
      </c>
      <c r="B70" s="7" t="s">
        <v>123</v>
      </c>
      <c r="C70" s="7" t="s">
        <v>13</v>
      </c>
      <c r="D70" s="14">
        <v>3444100</v>
      </c>
      <c r="E70" s="14">
        <v>8646311</v>
      </c>
      <c r="F70" s="14">
        <f>E70-D70</f>
        <v>5202211</v>
      </c>
      <c r="G70" s="5"/>
    </row>
    <row r="71" spans="1:7" outlineLevel="5" x14ac:dyDescent="0.25">
      <c r="A71" s="8" t="s">
        <v>124</v>
      </c>
      <c r="B71" s="7" t="s">
        <v>125</v>
      </c>
      <c r="C71" s="7"/>
      <c r="D71" s="14">
        <v>134070563.09999999</v>
      </c>
      <c r="E71" s="14">
        <v>130009144.3</v>
      </c>
      <c r="F71" s="14">
        <f t="shared" ref="F71:F83" si="5">E71-D71</f>
        <v>-4061418.799999997</v>
      </c>
      <c r="G71" s="5"/>
    </row>
    <row r="72" spans="1:7" ht="127.5" outlineLevel="6" x14ac:dyDescent="0.25">
      <c r="A72" s="8" t="s">
        <v>126</v>
      </c>
      <c r="B72" s="7" t="s">
        <v>127</v>
      </c>
      <c r="C72" s="7"/>
      <c r="D72" s="14">
        <v>84554696.099999994</v>
      </c>
      <c r="E72" s="14">
        <v>80493277.299999997</v>
      </c>
      <c r="F72" s="14">
        <f t="shared" si="5"/>
        <v>-4061418.799999997</v>
      </c>
      <c r="G72" s="5"/>
    </row>
    <row r="73" spans="1:7" ht="142.5" customHeight="1" outlineLevel="7" x14ac:dyDescent="0.25">
      <c r="A73" s="8" t="s">
        <v>128</v>
      </c>
      <c r="B73" s="7" t="s">
        <v>129</v>
      </c>
      <c r="C73" s="7"/>
      <c r="D73" s="14">
        <v>84554696.099999994</v>
      </c>
      <c r="E73" s="14">
        <v>80493277.299999997</v>
      </c>
      <c r="F73" s="14">
        <f t="shared" si="5"/>
        <v>-4061418.799999997</v>
      </c>
      <c r="G73" s="5"/>
    </row>
    <row r="74" spans="1:7" ht="51" outlineLevel="7" x14ac:dyDescent="0.25">
      <c r="A74" s="8" t="s">
        <v>6</v>
      </c>
      <c r="B74" s="7" t="s">
        <v>129</v>
      </c>
      <c r="C74" s="7" t="s">
        <v>7</v>
      </c>
      <c r="D74" s="14">
        <v>80326961.299999997</v>
      </c>
      <c r="E74" s="14">
        <v>76488613.439999998</v>
      </c>
      <c r="F74" s="14">
        <f t="shared" si="5"/>
        <v>-3838347.8599999994</v>
      </c>
      <c r="G74" s="5"/>
    </row>
    <row r="75" spans="1:7" outlineLevel="7" x14ac:dyDescent="0.25">
      <c r="A75" s="8" t="s">
        <v>26</v>
      </c>
      <c r="B75" s="7" t="s">
        <v>129</v>
      </c>
      <c r="C75" s="7" t="s">
        <v>27</v>
      </c>
      <c r="D75" s="14">
        <v>80326961.299999997</v>
      </c>
      <c r="E75" s="14">
        <v>76488613.439999998</v>
      </c>
      <c r="F75" s="14">
        <f t="shared" si="5"/>
        <v>-3838347.8599999994</v>
      </c>
      <c r="G75" s="5"/>
    </row>
    <row r="76" spans="1:7" ht="25.5" outlineLevel="7" x14ac:dyDescent="0.25">
      <c r="A76" s="8" t="s">
        <v>10</v>
      </c>
      <c r="B76" s="7" t="s">
        <v>129</v>
      </c>
      <c r="C76" s="7" t="s">
        <v>11</v>
      </c>
      <c r="D76" s="14">
        <v>4227734.8</v>
      </c>
      <c r="E76" s="14">
        <v>4004663.86</v>
      </c>
      <c r="F76" s="14">
        <f t="shared" si="5"/>
        <v>-223070.93999999994</v>
      </c>
      <c r="G76" s="5"/>
    </row>
    <row r="77" spans="1:7" ht="25.5" outlineLevel="5" x14ac:dyDescent="0.25">
      <c r="A77" s="8" t="s">
        <v>12</v>
      </c>
      <c r="B77" s="7" t="s">
        <v>129</v>
      </c>
      <c r="C77" s="7" t="s">
        <v>13</v>
      </c>
      <c r="D77" s="14">
        <v>4227734.8</v>
      </c>
      <c r="E77" s="14">
        <v>4004663.86</v>
      </c>
      <c r="F77" s="14">
        <f t="shared" si="5"/>
        <v>-223070.93999999994</v>
      </c>
      <c r="G77" s="5"/>
    </row>
    <row r="78" spans="1:7" ht="38.25" outlineLevel="6" x14ac:dyDescent="0.25">
      <c r="A78" s="8" t="s">
        <v>130</v>
      </c>
      <c r="B78" s="7" t="s">
        <v>131</v>
      </c>
      <c r="C78" s="7"/>
      <c r="D78" s="14">
        <v>28377605</v>
      </c>
      <c r="E78" s="14">
        <v>28377606</v>
      </c>
      <c r="F78" s="14">
        <f t="shared" si="5"/>
        <v>1</v>
      </c>
      <c r="G78" s="5"/>
    </row>
    <row r="79" spans="1:7" ht="27.75" customHeight="1" outlineLevel="7" x14ac:dyDescent="0.25">
      <c r="A79" s="8" t="s">
        <v>132</v>
      </c>
      <c r="B79" s="7" t="s">
        <v>133</v>
      </c>
      <c r="C79" s="7"/>
      <c r="D79" s="14">
        <v>28377605</v>
      </c>
      <c r="E79" s="14">
        <v>28377606</v>
      </c>
      <c r="F79" s="14">
        <f t="shared" si="5"/>
        <v>1</v>
      </c>
      <c r="G79" s="5"/>
    </row>
    <row r="80" spans="1:7" ht="25.5" outlineLevel="7" x14ac:dyDescent="0.25">
      <c r="A80" s="8" t="s">
        <v>10</v>
      </c>
      <c r="B80" s="7" t="s">
        <v>133</v>
      </c>
      <c r="C80" s="7" t="s">
        <v>11</v>
      </c>
      <c r="D80" s="14">
        <v>26567741</v>
      </c>
      <c r="E80" s="14">
        <v>26566442</v>
      </c>
      <c r="F80" s="14">
        <f t="shared" si="5"/>
        <v>-1299</v>
      </c>
      <c r="G80" s="5"/>
    </row>
    <row r="81" spans="1:7" ht="25.5" outlineLevel="7" x14ac:dyDescent="0.25">
      <c r="A81" s="8" t="s">
        <v>12</v>
      </c>
      <c r="B81" s="7" t="s">
        <v>133</v>
      </c>
      <c r="C81" s="7" t="s">
        <v>13</v>
      </c>
      <c r="D81" s="14">
        <v>26567741</v>
      </c>
      <c r="E81" s="14">
        <v>26566442</v>
      </c>
      <c r="F81" s="14">
        <f t="shared" si="5"/>
        <v>-1299</v>
      </c>
      <c r="G81" s="5"/>
    </row>
    <row r="82" spans="1:7" outlineLevel="7" x14ac:dyDescent="0.25">
      <c r="A82" s="8" t="s">
        <v>16</v>
      </c>
      <c r="B82" s="7" t="s">
        <v>133</v>
      </c>
      <c r="C82" s="7" t="s">
        <v>17</v>
      </c>
      <c r="D82" s="14">
        <v>102050</v>
      </c>
      <c r="E82" s="14">
        <v>103350</v>
      </c>
      <c r="F82" s="14">
        <f t="shared" si="5"/>
        <v>1300</v>
      </c>
      <c r="G82" s="5"/>
    </row>
    <row r="83" spans="1:7" outlineLevel="5" x14ac:dyDescent="0.25">
      <c r="A83" s="8" t="s">
        <v>18</v>
      </c>
      <c r="B83" s="7" t="s">
        <v>133</v>
      </c>
      <c r="C83" s="7" t="s">
        <v>19</v>
      </c>
      <c r="D83" s="14">
        <v>102050</v>
      </c>
      <c r="E83" s="14">
        <v>103350</v>
      </c>
      <c r="F83" s="14">
        <f t="shared" si="5"/>
        <v>1300</v>
      </c>
      <c r="G83" s="5"/>
    </row>
    <row r="84" spans="1:7" ht="25.5" outlineLevel="6" x14ac:dyDescent="0.25">
      <c r="A84" s="8" t="s">
        <v>134</v>
      </c>
      <c r="B84" s="7" t="s">
        <v>135</v>
      </c>
      <c r="C84" s="7"/>
      <c r="D84" s="14">
        <v>11722760</v>
      </c>
      <c r="E84" s="14">
        <v>11722759</v>
      </c>
      <c r="F84" s="14">
        <f t="shared" ref="F84:F87" si="6">E84-D84</f>
        <v>-1</v>
      </c>
      <c r="G84" s="5"/>
    </row>
    <row r="85" spans="1:7" ht="38.25" outlineLevel="7" x14ac:dyDescent="0.25">
      <c r="A85" s="8" t="s">
        <v>136</v>
      </c>
      <c r="B85" s="7" t="s">
        <v>137</v>
      </c>
      <c r="C85" s="7"/>
      <c r="D85" s="14">
        <v>4244609</v>
      </c>
      <c r="E85" s="14">
        <v>4244608</v>
      </c>
      <c r="F85" s="14">
        <f t="shared" si="6"/>
        <v>-1</v>
      </c>
      <c r="G85" s="5"/>
    </row>
    <row r="86" spans="1:7" ht="25.5" outlineLevel="7" x14ac:dyDescent="0.25">
      <c r="A86" s="8" t="s">
        <v>10</v>
      </c>
      <c r="B86" s="7" t="s">
        <v>137</v>
      </c>
      <c r="C86" s="7" t="s">
        <v>11</v>
      </c>
      <c r="D86" s="14">
        <v>4244609</v>
      </c>
      <c r="E86" s="14">
        <v>4244608</v>
      </c>
      <c r="F86" s="14">
        <f t="shared" si="6"/>
        <v>-1</v>
      </c>
      <c r="G86" s="5"/>
    </row>
    <row r="87" spans="1:7" ht="24" customHeight="1" x14ac:dyDescent="0.25">
      <c r="A87" s="8" t="s">
        <v>12</v>
      </c>
      <c r="B87" s="7" t="s">
        <v>137</v>
      </c>
      <c r="C87" s="7" t="s">
        <v>13</v>
      </c>
      <c r="D87" s="14">
        <v>4244609</v>
      </c>
      <c r="E87" s="14">
        <v>4244608</v>
      </c>
      <c r="F87" s="14">
        <f t="shared" si="6"/>
        <v>-1</v>
      </c>
      <c r="G87" s="5"/>
    </row>
    <row r="88" spans="1:7" s="23" customFormat="1" ht="38.25" outlineLevel="6" x14ac:dyDescent="0.25">
      <c r="A88" s="20" t="s">
        <v>148</v>
      </c>
      <c r="B88" s="21" t="s">
        <v>149</v>
      </c>
      <c r="C88" s="21"/>
      <c r="D88" s="18"/>
      <c r="E88" s="18"/>
      <c r="F88" s="18">
        <v>0</v>
      </c>
      <c r="G88" s="22"/>
    </row>
    <row r="89" spans="1:7" ht="25.5" outlineLevel="6" x14ac:dyDescent="0.25">
      <c r="A89" s="8" t="s">
        <v>150</v>
      </c>
      <c r="B89" s="7" t="s">
        <v>151</v>
      </c>
      <c r="C89" s="7"/>
      <c r="D89" s="14"/>
      <c r="E89" s="14"/>
      <c r="F89" s="14">
        <v>0</v>
      </c>
      <c r="G89" s="5"/>
    </row>
    <row r="90" spans="1:7" outlineLevel="7" x14ac:dyDescent="0.25">
      <c r="A90" s="8" t="s">
        <v>45</v>
      </c>
      <c r="B90" s="7" t="s">
        <v>46</v>
      </c>
      <c r="C90" s="7"/>
      <c r="D90" s="14">
        <v>100000</v>
      </c>
      <c r="E90" s="14">
        <v>0</v>
      </c>
      <c r="F90" s="14">
        <f t="shared" ref="F90:F98" si="7">E90-D90</f>
        <v>-100000</v>
      </c>
      <c r="G90" s="5"/>
    </row>
    <row r="91" spans="1:7" ht="25.5" outlineLevel="7" x14ac:dyDescent="0.25">
      <c r="A91" s="8" t="s">
        <v>10</v>
      </c>
      <c r="B91" s="7" t="s">
        <v>46</v>
      </c>
      <c r="C91" s="7" t="s">
        <v>11</v>
      </c>
      <c r="D91" s="14">
        <v>100000</v>
      </c>
      <c r="E91" s="14">
        <v>0</v>
      </c>
      <c r="F91" s="14">
        <f t="shared" si="7"/>
        <v>-100000</v>
      </c>
      <c r="G91" s="5"/>
    </row>
    <row r="92" spans="1:7" ht="25.5" outlineLevel="6" x14ac:dyDescent="0.25">
      <c r="A92" s="8" t="s">
        <v>12</v>
      </c>
      <c r="B92" s="7" t="s">
        <v>46</v>
      </c>
      <c r="C92" s="7" t="s">
        <v>13</v>
      </c>
      <c r="D92" s="14">
        <v>100000</v>
      </c>
      <c r="E92" s="14">
        <v>0</v>
      </c>
      <c r="F92" s="14">
        <f t="shared" si="7"/>
        <v>-100000</v>
      </c>
      <c r="G92" s="5"/>
    </row>
    <row r="93" spans="1:7" ht="25.5" outlineLevel="7" x14ac:dyDescent="0.25">
      <c r="A93" s="8" t="s">
        <v>47</v>
      </c>
      <c r="B93" s="7" t="s">
        <v>48</v>
      </c>
      <c r="C93" s="7"/>
      <c r="D93" s="14">
        <v>120000</v>
      </c>
      <c r="E93" s="14">
        <v>0</v>
      </c>
      <c r="F93" s="14">
        <f t="shared" si="7"/>
        <v>-120000</v>
      </c>
      <c r="G93" s="5"/>
    </row>
    <row r="94" spans="1:7" ht="25.5" outlineLevel="7" x14ac:dyDescent="0.25">
      <c r="A94" s="8" t="s">
        <v>10</v>
      </c>
      <c r="B94" s="7" t="s">
        <v>48</v>
      </c>
      <c r="C94" s="7" t="s">
        <v>11</v>
      </c>
      <c r="D94" s="14">
        <v>120000</v>
      </c>
      <c r="E94" s="14">
        <v>0</v>
      </c>
      <c r="F94" s="14">
        <f t="shared" si="7"/>
        <v>-120000</v>
      </c>
      <c r="G94" s="5"/>
    </row>
    <row r="95" spans="1:7" ht="25.5" outlineLevel="6" x14ac:dyDescent="0.25">
      <c r="A95" s="8" t="s">
        <v>12</v>
      </c>
      <c r="B95" s="7" t="s">
        <v>48</v>
      </c>
      <c r="C95" s="7" t="s">
        <v>13</v>
      </c>
      <c r="D95" s="14">
        <v>120000</v>
      </c>
      <c r="E95" s="14">
        <v>0</v>
      </c>
      <c r="F95" s="14">
        <f t="shared" si="7"/>
        <v>-120000</v>
      </c>
      <c r="G95" s="5"/>
    </row>
    <row r="96" spans="1:7" outlineLevel="7" x14ac:dyDescent="0.25">
      <c r="A96" s="8" t="s">
        <v>49</v>
      </c>
      <c r="B96" s="7" t="s">
        <v>50</v>
      </c>
      <c r="C96" s="7"/>
      <c r="D96" s="14">
        <v>155000</v>
      </c>
      <c r="E96" s="14">
        <v>375000</v>
      </c>
      <c r="F96" s="14">
        <f t="shared" si="7"/>
        <v>220000</v>
      </c>
      <c r="G96" s="5"/>
    </row>
    <row r="97" spans="1:7" ht="25.5" outlineLevel="7" x14ac:dyDescent="0.25">
      <c r="A97" s="8" t="s">
        <v>10</v>
      </c>
      <c r="B97" s="7" t="s">
        <v>50</v>
      </c>
      <c r="C97" s="7" t="s">
        <v>11</v>
      </c>
      <c r="D97" s="14">
        <v>155000</v>
      </c>
      <c r="E97" s="14">
        <v>375000</v>
      </c>
      <c r="F97" s="14">
        <f t="shared" si="7"/>
        <v>220000</v>
      </c>
      <c r="G97" s="5"/>
    </row>
    <row r="98" spans="1:7" ht="25.5" outlineLevel="2" x14ac:dyDescent="0.25">
      <c r="A98" s="8" t="s">
        <v>12</v>
      </c>
      <c r="B98" s="7" t="s">
        <v>50</v>
      </c>
      <c r="C98" s="7" t="s">
        <v>13</v>
      </c>
      <c r="D98" s="14">
        <v>155000</v>
      </c>
      <c r="E98" s="14">
        <v>375000</v>
      </c>
      <c r="F98" s="14">
        <f t="shared" si="7"/>
        <v>220000</v>
      </c>
      <c r="G98" s="5"/>
    </row>
    <row r="99" spans="1:7" s="23" customFormat="1" ht="25.5" outlineLevel="4" x14ac:dyDescent="0.25">
      <c r="A99" s="20" t="s">
        <v>35</v>
      </c>
      <c r="B99" s="21" t="s">
        <v>36</v>
      </c>
      <c r="C99" s="21"/>
      <c r="D99" s="18">
        <v>21214452</v>
      </c>
      <c r="E99" s="18">
        <v>31967549.57</v>
      </c>
      <c r="F99" s="18">
        <f t="shared" si="2"/>
        <v>10753097.57</v>
      </c>
      <c r="G99" s="22"/>
    </row>
    <row r="100" spans="1:7" ht="25.5" outlineLevel="5" x14ac:dyDescent="0.25">
      <c r="A100" s="8" t="s">
        <v>37</v>
      </c>
      <c r="B100" s="7" t="s">
        <v>38</v>
      </c>
      <c r="C100" s="7"/>
      <c r="D100" s="14">
        <v>21139452</v>
      </c>
      <c r="E100" s="14">
        <v>31892549.57</v>
      </c>
      <c r="F100" s="14">
        <f t="shared" si="2"/>
        <v>10753097.57</v>
      </c>
      <c r="G100" s="5"/>
    </row>
    <row r="101" spans="1:7" ht="38.25" outlineLevel="6" x14ac:dyDescent="0.25">
      <c r="A101" s="8" t="s">
        <v>39</v>
      </c>
      <c r="B101" s="7" t="s">
        <v>40</v>
      </c>
      <c r="C101" s="7"/>
      <c r="D101" s="14">
        <v>11346860</v>
      </c>
      <c r="E101" s="14">
        <v>22099957.57</v>
      </c>
      <c r="F101" s="14">
        <f t="shared" si="2"/>
        <v>10753097.57</v>
      </c>
      <c r="G101" s="5"/>
    </row>
    <row r="102" spans="1:7" ht="38.25" outlineLevel="7" x14ac:dyDescent="0.25">
      <c r="A102" s="8" t="s">
        <v>41</v>
      </c>
      <c r="B102" s="7" t="s">
        <v>42</v>
      </c>
      <c r="C102" s="7"/>
      <c r="D102" s="14">
        <v>11346860</v>
      </c>
      <c r="E102" s="14">
        <v>11683290.57</v>
      </c>
      <c r="F102" s="14">
        <f t="shared" si="2"/>
        <v>336430.5700000003</v>
      </c>
      <c r="G102" s="5"/>
    </row>
    <row r="103" spans="1:7" ht="25.5" outlineLevel="7" x14ac:dyDescent="0.25">
      <c r="A103" s="8" t="s">
        <v>10</v>
      </c>
      <c r="B103" s="7" t="s">
        <v>42</v>
      </c>
      <c r="C103" s="7" t="s">
        <v>11</v>
      </c>
      <c r="D103" s="14">
        <v>11346860</v>
      </c>
      <c r="E103" s="14">
        <v>11683290.57</v>
      </c>
      <c r="F103" s="14">
        <f t="shared" si="2"/>
        <v>336430.5700000003</v>
      </c>
      <c r="G103" s="5"/>
    </row>
    <row r="104" spans="1:7" ht="25.5" outlineLevel="6" x14ac:dyDescent="0.25">
      <c r="A104" s="8" t="s">
        <v>12</v>
      </c>
      <c r="B104" s="7" t="s">
        <v>42</v>
      </c>
      <c r="C104" s="7" t="s">
        <v>13</v>
      </c>
      <c r="D104" s="14">
        <v>11346860</v>
      </c>
      <c r="E104" s="14">
        <v>11683290.57</v>
      </c>
      <c r="F104" s="14">
        <f t="shared" si="2"/>
        <v>336430.5700000003</v>
      </c>
      <c r="G104" s="5"/>
    </row>
    <row r="105" spans="1:7" ht="25.5" outlineLevel="7" x14ac:dyDescent="0.25">
      <c r="A105" s="8" t="s">
        <v>43</v>
      </c>
      <c r="B105" s="7" t="s">
        <v>44</v>
      </c>
      <c r="C105" s="7"/>
      <c r="D105" s="14">
        <v>0</v>
      </c>
      <c r="E105" s="14">
        <v>10416667</v>
      </c>
      <c r="F105" s="14">
        <f t="shared" ref="F105:F107" si="8">E105-D105</f>
        <v>10416667</v>
      </c>
      <c r="G105" s="5"/>
    </row>
    <row r="106" spans="1:7" ht="25.5" outlineLevel="7" x14ac:dyDescent="0.25">
      <c r="A106" s="8" t="s">
        <v>10</v>
      </c>
      <c r="B106" s="7" t="s">
        <v>44</v>
      </c>
      <c r="C106" s="7" t="s">
        <v>11</v>
      </c>
      <c r="D106" s="14">
        <v>0</v>
      </c>
      <c r="E106" s="14">
        <v>10416667</v>
      </c>
      <c r="F106" s="14">
        <f t="shared" si="8"/>
        <v>10416667</v>
      </c>
      <c r="G106" s="5"/>
    </row>
    <row r="107" spans="1:7" ht="25.5" outlineLevel="6" x14ac:dyDescent="0.25">
      <c r="A107" s="8" t="s">
        <v>12</v>
      </c>
      <c r="B107" s="7" t="s">
        <v>44</v>
      </c>
      <c r="C107" s="7" t="s">
        <v>13</v>
      </c>
      <c r="D107" s="14">
        <v>0</v>
      </c>
      <c r="E107" s="14">
        <v>10416667</v>
      </c>
      <c r="F107" s="14">
        <f t="shared" si="8"/>
        <v>10416667</v>
      </c>
      <c r="G107" s="5"/>
    </row>
    <row r="108" spans="1:7" s="23" customFormat="1" ht="38.25" outlineLevel="5" x14ac:dyDescent="0.25">
      <c r="A108" s="20" t="s">
        <v>51</v>
      </c>
      <c r="B108" s="21" t="s">
        <v>52</v>
      </c>
      <c r="C108" s="21"/>
      <c r="D108" s="18">
        <v>1027581.23</v>
      </c>
      <c r="E108" s="18">
        <v>1196676.23</v>
      </c>
      <c r="F108" s="18">
        <f t="shared" ref="F108:F128" si="9">E108-D108</f>
        <v>169095</v>
      </c>
      <c r="G108" s="22"/>
    </row>
    <row r="109" spans="1:7" ht="38.25" outlineLevel="6" x14ac:dyDescent="0.25">
      <c r="A109" s="8" t="s">
        <v>53</v>
      </c>
      <c r="B109" s="7" t="s">
        <v>54</v>
      </c>
      <c r="C109" s="7"/>
      <c r="D109" s="14">
        <v>1027581.23</v>
      </c>
      <c r="E109" s="14">
        <v>1196676.23</v>
      </c>
      <c r="F109" s="14">
        <f t="shared" si="9"/>
        <v>169095</v>
      </c>
      <c r="G109" s="5"/>
    </row>
    <row r="110" spans="1:7" ht="25.5" outlineLevel="7" x14ac:dyDescent="0.25">
      <c r="A110" s="8" t="s">
        <v>55</v>
      </c>
      <c r="B110" s="7" t="s">
        <v>56</v>
      </c>
      <c r="C110" s="7"/>
      <c r="D110" s="14">
        <v>150000</v>
      </c>
      <c r="E110" s="14">
        <v>318540</v>
      </c>
      <c r="F110" s="14">
        <f t="shared" si="9"/>
        <v>168540</v>
      </c>
      <c r="G110" s="5"/>
    </row>
    <row r="111" spans="1:7" ht="25.5" outlineLevel="7" x14ac:dyDescent="0.25">
      <c r="A111" s="8" t="s">
        <v>10</v>
      </c>
      <c r="B111" s="7" t="s">
        <v>56</v>
      </c>
      <c r="C111" s="7" t="s">
        <v>11</v>
      </c>
      <c r="D111" s="14">
        <v>150000</v>
      </c>
      <c r="E111" s="14">
        <v>318540</v>
      </c>
      <c r="F111" s="14">
        <f t="shared" si="9"/>
        <v>168540</v>
      </c>
      <c r="G111" s="5"/>
    </row>
    <row r="112" spans="1:7" ht="25.5" outlineLevel="6" x14ac:dyDescent="0.25">
      <c r="A112" s="8" t="s">
        <v>12</v>
      </c>
      <c r="B112" s="7" t="s">
        <v>56</v>
      </c>
      <c r="C112" s="7" t="s">
        <v>13</v>
      </c>
      <c r="D112" s="14">
        <v>150000</v>
      </c>
      <c r="E112" s="14">
        <v>318540</v>
      </c>
      <c r="F112" s="14">
        <f t="shared" si="9"/>
        <v>168540</v>
      </c>
      <c r="G112" s="5"/>
    </row>
    <row r="113" spans="1:7" ht="38.25" outlineLevel="7" x14ac:dyDescent="0.25">
      <c r="A113" s="8" t="s">
        <v>57</v>
      </c>
      <c r="B113" s="7" t="s">
        <v>58</v>
      </c>
      <c r="C113" s="7"/>
      <c r="D113" s="14">
        <v>587064</v>
      </c>
      <c r="E113" s="14">
        <v>587619</v>
      </c>
      <c r="F113" s="14">
        <f t="shared" si="9"/>
        <v>555</v>
      </c>
      <c r="G113" s="5"/>
    </row>
    <row r="114" spans="1:7" ht="25.5" outlineLevel="7" x14ac:dyDescent="0.25">
      <c r="A114" s="8" t="s">
        <v>10</v>
      </c>
      <c r="B114" s="7" t="s">
        <v>58</v>
      </c>
      <c r="C114" s="7" t="s">
        <v>11</v>
      </c>
      <c r="D114" s="14">
        <v>587064</v>
      </c>
      <c r="E114" s="14">
        <v>587619</v>
      </c>
      <c r="F114" s="14">
        <f t="shared" si="9"/>
        <v>555</v>
      </c>
      <c r="G114" s="5"/>
    </row>
    <row r="115" spans="1:7" ht="25.5" outlineLevel="3" x14ac:dyDescent="0.25">
      <c r="A115" s="8" t="s">
        <v>12</v>
      </c>
      <c r="B115" s="7" t="s">
        <v>58</v>
      </c>
      <c r="C115" s="7" t="s">
        <v>13</v>
      </c>
      <c r="D115" s="14">
        <v>587064</v>
      </c>
      <c r="E115" s="14">
        <v>587619</v>
      </c>
      <c r="F115" s="14">
        <f t="shared" si="9"/>
        <v>555</v>
      </c>
      <c r="G115" s="5"/>
    </row>
    <row r="116" spans="1:7" s="23" customFormat="1" ht="38.25" outlineLevel="5" x14ac:dyDescent="0.25">
      <c r="A116" s="20" t="s">
        <v>59</v>
      </c>
      <c r="B116" s="21" t="s">
        <v>60</v>
      </c>
      <c r="C116" s="21"/>
      <c r="D116" s="18">
        <v>210873.76</v>
      </c>
      <c r="E116" s="18">
        <v>125945</v>
      </c>
      <c r="F116" s="18">
        <f t="shared" si="9"/>
        <v>-84928.760000000009</v>
      </c>
      <c r="G116" s="22"/>
    </row>
    <row r="117" spans="1:7" ht="51" outlineLevel="6" x14ac:dyDescent="0.25">
      <c r="A117" s="8" t="s">
        <v>61</v>
      </c>
      <c r="B117" s="7" t="s">
        <v>62</v>
      </c>
      <c r="C117" s="7"/>
      <c r="D117" s="14">
        <v>210873.76</v>
      </c>
      <c r="E117" s="14">
        <v>125945</v>
      </c>
      <c r="F117" s="14">
        <f t="shared" si="9"/>
        <v>-84928.760000000009</v>
      </c>
      <c r="G117" s="5"/>
    </row>
    <row r="118" spans="1:7" ht="25.5" outlineLevel="7" x14ac:dyDescent="0.25">
      <c r="A118" s="8" t="s">
        <v>63</v>
      </c>
      <c r="B118" s="7" t="s">
        <v>64</v>
      </c>
      <c r="C118" s="7"/>
      <c r="D118" s="14">
        <v>119163.15</v>
      </c>
      <c r="E118" s="14">
        <v>125945</v>
      </c>
      <c r="F118" s="14">
        <f t="shared" si="9"/>
        <v>6781.8500000000058</v>
      </c>
      <c r="G118" s="5"/>
    </row>
    <row r="119" spans="1:7" outlineLevel="7" x14ac:dyDescent="0.25">
      <c r="A119" s="8" t="s">
        <v>16</v>
      </c>
      <c r="B119" s="7" t="s">
        <v>64</v>
      </c>
      <c r="C119" s="7" t="s">
        <v>17</v>
      </c>
      <c r="D119" s="14">
        <v>119163.15</v>
      </c>
      <c r="E119" s="14">
        <v>125945</v>
      </c>
      <c r="F119" s="14">
        <f t="shared" si="9"/>
        <v>6781.8500000000058</v>
      </c>
      <c r="G119" s="5"/>
    </row>
    <row r="120" spans="1:7" ht="38.25" outlineLevel="6" x14ac:dyDescent="0.25">
      <c r="A120" s="8" t="s">
        <v>65</v>
      </c>
      <c r="B120" s="7" t="s">
        <v>64</v>
      </c>
      <c r="C120" s="7" t="s">
        <v>66</v>
      </c>
      <c r="D120" s="14">
        <v>119163.15</v>
      </c>
      <c r="E120" s="14">
        <v>125945</v>
      </c>
      <c r="F120" s="14">
        <f t="shared" si="9"/>
        <v>6781.8500000000058</v>
      </c>
      <c r="G120" s="5"/>
    </row>
    <row r="121" spans="1:7" ht="25.5" outlineLevel="7" x14ac:dyDescent="0.25">
      <c r="A121" s="8" t="s">
        <v>67</v>
      </c>
      <c r="B121" s="7" t="s">
        <v>68</v>
      </c>
      <c r="C121" s="7"/>
      <c r="D121" s="14">
        <v>91710.61</v>
      </c>
      <c r="E121" s="14">
        <v>0</v>
      </c>
      <c r="F121" s="14">
        <f t="shared" si="9"/>
        <v>-91710.61</v>
      </c>
      <c r="G121" s="5"/>
    </row>
    <row r="122" spans="1:7" outlineLevel="7" x14ac:dyDescent="0.25">
      <c r="A122" s="8" t="s">
        <v>16</v>
      </c>
      <c r="B122" s="7" t="s">
        <v>68</v>
      </c>
      <c r="C122" s="7" t="s">
        <v>17</v>
      </c>
      <c r="D122" s="14">
        <v>91710.61</v>
      </c>
      <c r="E122" s="14">
        <v>0</v>
      </c>
      <c r="F122" s="14">
        <f t="shared" si="9"/>
        <v>-91710.61</v>
      </c>
      <c r="G122" s="5"/>
    </row>
    <row r="123" spans="1:7" ht="38.25" outlineLevel="1" x14ac:dyDescent="0.25">
      <c r="A123" s="8" t="s">
        <v>65</v>
      </c>
      <c r="B123" s="7" t="s">
        <v>68</v>
      </c>
      <c r="C123" s="7" t="s">
        <v>66</v>
      </c>
      <c r="D123" s="14">
        <v>91710.61</v>
      </c>
      <c r="E123" s="14">
        <v>0</v>
      </c>
      <c r="F123" s="14">
        <f t="shared" si="9"/>
        <v>-91710.61</v>
      </c>
      <c r="G123" s="5"/>
    </row>
    <row r="124" spans="1:7" s="23" customFormat="1" ht="38.25" outlineLevel="5" x14ac:dyDescent="0.25">
      <c r="A124" s="20" t="s">
        <v>91</v>
      </c>
      <c r="B124" s="21" t="s">
        <v>92</v>
      </c>
      <c r="C124" s="21"/>
      <c r="D124" s="18">
        <v>786128.03</v>
      </c>
      <c r="E124" s="18">
        <v>1536212</v>
      </c>
      <c r="F124" s="18">
        <f t="shared" si="9"/>
        <v>750083.97</v>
      </c>
      <c r="G124" s="22"/>
    </row>
    <row r="125" spans="1:7" ht="25.5" outlineLevel="6" x14ac:dyDescent="0.25">
      <c r="A125" s="8" t="s">
        <v>93</v>
      </c>
      <c r="B125" s="7" t="s">
        <v>94</v>
      </c>
      <c r="C125" s="7"/>
      <c r="D125" s="14">
        <v>786128.03</v>
      </c>
      <c r="E125" s="14">
        <v>1536212</v>
      </c>
      <c r="F125" s="14">
        <f t="shared" si="9"/>
        <v>750083.97</v>
      </c>
      <c r="G125" s="5"/>
    </row>
    <row r="126" spans="1:7" ht="25.5" outlineLevel="7" x14ac:dyDescent="0.25">
      <c r="A126" s="8" t="s">
        <v>95</v>
      </c>
      <c r="B126" s="7" t="s">
        <v>96</v>
      </c>
      <c r="C126" s="7"/>
      <c r="D126" s="14">
        <v>786128.03</v>
      </c>
      <c r="E126" s="14">
        <v>1536212</v>
      </c>
      <c r="F126" s="14">
        <f t="shared" si="9"/>
        <v>750083.97</v>
      </c>
      <c r="G126" s="5"/>
    </row>
    <row r="127" spans="1:7" outlineLevel="7" x14ac:dyDescent="0.25">
      <c r="A127" s="8" t="s">
        <v>28</v>
      </c>
      <c r="B127" s="7" t="s">
        <v>96</v>
      </c>
      <c r="C127" s="7" t="s">
        <v>29</v>
      </c>
      <c r="D127" s="14">
        <v>786128.03</v>
      </c>
      <c r="E127" s="14">
        <v>1536212</v>
      </c>
      <c r="F127" s="14">
        <f t="shared" si="9"/>
        <v>750083.97</v>
      </c>
      <c r="G127" s="5"/>
    </row>
    <row r="128" spans="1:7" ht="25.5" outlineLevel="2" x14ac:dyDescent="0.25">
      <c r="A128" s="8" t="s">
        <v>30</v>
      </c>
      <c r="B128" s="7" t="s">
        <v>96</v>
      </c>
      <c r="C128" s="7" t="s">
        <v>31</v>
      </c>
      <c r="D128" s="14">
        <v>786128.03</v>
      </c>
      <c r="E128" s="14">
        <v>1536212</v>
      </c>
      <c r="F128" s="14">
        <f t="shared" si="9"/>
        <v>750083.97</v>
      </c>
      <c r="G128" s="5"/>
    </row>
    <row r="129" spans="1:7" s="23" customFormat="1" ht="38.25" outlineLevel="6" x14ac:dyDescent="0.25">
      <c r="A129" s="20" t="s">
        <v>14</v>
      </c>
      <c r="B129" s="21" t="s">
        <v>15</v>
      </c>
      <c r="C129" s="21"/>
      <c r="D129" s="18">
        <v>797521</v>
      </c>
      <c r="E129" s="18">
        <v>2125561</v>
      </c>
      <c r="F129" s="18">
        <f t="shared" ref="F129:F132" si="10">E129-D129</f>
        <v>1328040</v>
      </c>
      <c r="G129" s="22"/>
    </row>
    <row r="130" spans="1:7" ht="25.5" outlineLevel="7" x14ac:dyDescent="0.25">
      <c r="A130" s="8" t="s">
        <v>20</v>
      </c>
      <c r="B130" s="7" t="s">
        <v>21</v>
      </c>
      <c r="C130" s="7"/>
      <c r="D130" s="14">
        <v>0</v>
      </c>
      <c r="E130" s="14">
        <v>1328040</v>
      </c>
      <c r="F130" s="14">
        <f t="shared" si="10"/>
        <v>1328040</v>
      </c>
      <c r="G130" s="5"/>
    </row>
    <row r="131" spans="1:7" ht="51" outlineLevel="7" x14ac:dyDescent="0.25">
      <c r="A131" s="8" t="s">
        <v>6</v>
      </c>
      <c r="B131" s="7" t="s">
        <v>21</v>
      </c>
      <c r="C131" s="7" t="s">
        <v>7</v>
      </c>
      <c r="D131" s="14">
        <v>0</v>
      </c>
      <c r="E131" s="14">
        <v>1328040</v>
      </c>
      <c r="F131" s="14">
        <f t="shared" si="10"/>
        <v>1328040</v>
      </c>
      <c r="G131" s="5"/>
    </row>
    <row r="132" spans="1:7" s="17" customFormat="1" ht="25.5" outlineLevel="1" x14ac:dyDescent="0.25">
      <c r="A132" s="24" t="s">
        <v>8</v>
      </c>
      <c r="B132" s="25" t="s">
        <v>21</v>
      </c>
      <c r="C132" s="25" t="s">
        <v>9</v>
      </c>
      <c r="D132" s="14">
        <v>0</v>
      </c>
      <c r="E132" s="14">
        <v>1328040</v>
      </c>
      <c r="F132" s="14">
        <f t="shared" si="10"/>
        <v>1328040</v>
      </c>
      <c r="G132" s="26"/>
    </row>
    <row r="133" spans="1:7" ht="21" customHeight="1" x14ac:dyDescent="0.25">
      <c r="A133" s="9" t="s">
        <v>138</v>
      </c>
      <c r="B133" s="9"/>
      <c r="C133" s="9"/>
      <c r="D133" s="15">
        <v>836627647.13</v>
      </c>
      <c r="E133" s="15">
        <v>852457422.39999998</v>
      </c>
      <c r="F133" s="19">
        <f>F11+F16+F30+F39+F57+F65+F88+F99+F108+F116+F124+F129</f>
        <v>15934775.270000003</v>
      </c>
      <c r="G133" s="2"/>
    </row>
    <row r="134" spans="1:7" ht="12.75" customHeight="1" x14ac:dyDescent="0.25">
      <c r="A134" s="10"/>
      <c r="B134" s="10"/>
      <c r="C134" s="10"/>
      <c r="D134" s="16"/>
      <c r="E134" s="16"/>
      <c r="F134" s="16"/>
      <c r="G134" s="12"/>
    </row>
    <row r="135" spans="1:7" x14ac:dyDescent="0.25">
      <c r="A135" s="29"/>
      <c r="B135" s="30"/>
      <c r="C135" s="11"/>
      <c r="D135" s="12"/>
      <c r="E135" s="12"/>
      <c r="F135" s="12"/>
    </row>
  </sheetData>
  <mergeCells count="14">
    <mergeCell ref="A2:F2"/>
    <mergeCell ref="A3:F3"/>
    <mergeCell ref="A4:F4"/>
    <mergeCell ref="B1:F1"/>
    <mergeCell ref="A135:B135"/>
    <mergeCell ref="A5:F5"/>
    <mergeCell ref="A6:F6"/>
    <mergeCell ref="A7:F7"/>
    <mergeCell ref="A8:A9"/>
    <mergeCell ref="B8:B9"/>
    <mergeCell ref="C8:C9"/>
    <mergeCell ref="D8:D9"/>
    <mergeCell ref="E8:E9"/>
    <mergeCell ref="F8:F9"/>
  </mergeCells>
  <pageMargins left="0.39370078740157483" right="0.23622047244094491" top="0.47244094488188981" bottom="0.23622047244094491" header="0.39370078740157483" footer="0.39370078740157483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6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DFBCDE-0A0E-448E-9628-15646C1664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2022-03-22T12:13:06Z</cp:lastPrinted>
  <dcterms:created xsi:type="dcterms:W3CDTF">2022-03-16T08:23:00Z</dcterms:created>
  <dcterms:modified xsi:type="dcterms:W3CDTF">2022-03-22T12:13:14Z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