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25" windowWidth="15600" windowHeight="7875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D42" i="1" l="1"/>
  <c r="D41" i="1" s="1"/>
  <c r="E42" i="1"/>
  <c r="E41" i="1" s="1"/>
  <c r="E34" i="1"/>
  <c r="C34" i="1"/>
  <c r="E18" i="1"/>
  <c r="D18" i="1"/>
  <c r="C39" i="1"/>
  <c r="C32" i="1"/>
  <c r="C29" i="1"/>
  <c r="C27" i="1"/>
  <c r="C22" i="1"/>
  <c r="C18" i="1"/>
  <c r="C16" i="1"/>
  <c r="C13" i="1" l="1"/>
  <c r="C12" i="1" s="1"/>
  <c r="C11" i="1" s="1"/>
  <c r="D29" i="1"/>
  <c r="D34" i="1"/>
  <c r="E39" i="1"/>
  <c r="E32" i="1" l="1"/>
  <c r="E29" i="1"/>
  <c r="E27" i="1"/>
  <c r="E22" i="1" l="1"/>
  <c r="E16" i="1"/>
  <c r="D22" i="1"/>
  <c r="D13" i="1" l="1"/>
  <c r="D12" i="1" s="1"/>
  <c r="D11" i="1" s="1"/>
  <c r="E13" i="1"/>
  <c r="E12" i="1" s="1"/>
  <c r="E11" i="1" s="1"/>
</calcChain>
</file>

<file path=xl/sharedStrings.xml><?xml version="1.0" encoding="utf-8"?>
<sst xmlns="http://schemas.openxmlformats.org/spreadsheetml/2006/main" count="85" uniqueCount="84">
  <si>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</si>
  <si>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</si>
  <si>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</si>
  <si>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</si>
  <si>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</si>
  <si>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</si>
  <si>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</si>
  <si>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</si>
  <si>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</si>
  <si>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</si>
  <si>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</si>
  <si>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</si>
  <si>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</si>
  <si>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</si>
  <si>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</si>
  <si>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</si>
  <si>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</si>
  <si>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</si>
  <si>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</si>
  <si>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</si>
  <si>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</si>
  <si>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</si>
  <si>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</si>
  <si>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</si>
  <si>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</si>
  <si>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</si>
  <si>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</si>
  <si>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</si>
  <si>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</si>
  <si>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</si>
  <si>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</si>
  <si>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</si>
  <si>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</si>
  <si>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</si>
  <si>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</si>
  <si>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</si>
  <si>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</si>
  <si>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</si>
  <si>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</si>
  <si>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</si>
  <si>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</si>
  <si>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 xml:space="preserve">НЕНАЛОГОВЫЕ ДОХОДЫ   </t>
  </si>
  <si>
    <t>% исполнения</t>
  </si>
  <si>
    <t>Штрафы, санкции, возмещение ущерба.</t>
  </si>
  <si>
    <t>000 1 16 00000 00 0000 000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</si>
  <si>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</si>
  <si>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</si>
  <si>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</si>
  <si>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</si>
  <si>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</si>
  <si>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Иные  межбюджетные трансферты.</t>
  </si>
  <si>
    <t>000 1 09 00000 00 0000 000</t>
  </si>
  <si>
    <t>000 1 09 04000 00 0000 110</t>
  </si>
  <si>
    <t>Задолженность и перерасчёты по отменённым налогам, сборам и иным обязательным платежам</t>
  </si>
  <si>
    <t xml:space="preserve">Налоги на имущество </t>
  </si>
  <si>
    <t>000 2 02 10000 00 0000 150</t>
  </si>
  <si>
    <t>000 2 02 20000 00 0000 150</t>
  </si>
  <si>
    <t>000 2 02 30000 00 0000 150</t>
  </si>
  <si>
    <t>000 2 02 40000 00 0000 150</t>
  </si>
  <si>
    <t xml:space="preserve">Исполнено </t>
  </si>
  <si>
    <t>Утверждённые бюджетные назначения</t>
  </si>
  <si>
    <t>к плану</t>
  </si>
  <si>
    <t>Наименование показателя</t>
  </si>
  <si>
    <t xml:space="preserve">Код дохода по  бюджетной классификации </t>
  </si>
  <si>
    <t>000 1 17 00000 00 0000 000</t>
  </si>
  <si>
    <t>ДОХОДЫ БЮДЖЕТА -ВСЕГО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</si>
  <si>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   (за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</si>
  <si>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                                     Исполнение доходов бюджета муниципального образования городского поселения "Город Мещовск" по кодам классификации доходов за  2020 год.</t>
  </si>
  <si>
    <t>2019 год                                        Исполнено</t>
  </si>
  <si>
    <t>2020 год</t>
  </si>
  <si>
    <t>к уровню     2019 г.</t>
  </si>
  <si>
    <t>Налог на профессиональный доход</t>
  </si>
  <si>
    <t>000 1 05 06000 00 0000 110</t>
  </si>
  <si>
    <t>Административные штрафы,установленные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</si>
  <si>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</si>
  <si>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000 1 16 07010 00 0000 140</t>
  </si>
  <si>
    <t>000 1 16 07090 00 0000 140</t>
  </si>
  <si>
    <t>000 1 16 10120 00 0000 140</t>
  </si>
  <si>
    <t>Прочие безвозмездные поступления</t>
  </si>
  <si>
    <t>000 2 07 00000 00 0000 150</t>
  </si>
  <si>
    <t>000 2 07 05000 00 0000 150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</si>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</sst>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43" fontId="10" fillId="0" borderId="2" xfId="1" applyNumberFormat="1" applyFont="1" applyFill="1" applyBorder="1" applyAlignment="1">
      <alignment horizontal="right" wrapText="1"/>
    </xf>
    <xf numFmtId="165" fontId="10" fillId="0" borderId="5" xfId="1" applyNumberFormat="1" applyFont="1" applyFill="1" applyBorder="1" applyAlignment="1">
      <alignment horizontal="right" wrapText="1"/>
    </xf>
    <xf numFmtId="43" fontId="10" fillId="0" borderId="2" xfId="1" applyNumberFormat="1" applyFont="1" applyBorder="1" applyAlignment="1">
      <alignment horizontal="right" wrapText="1"/>
    </xf>
    <xf numFmtId="165" fontId="10" fillId="0" borderId="5" xfId="1" applyNumberFormat="1" applyFont="1" applyBorder="1" applyAlignment="1">
      <alignment horizontal="right" wrapText="1"/>
    </xf>
    <xf numFmtId="43" fontId="11" fillId="0" borderId="2" xfId="1" applyNumberFormat="1" applyFont="1" applyFill="1" applyBorder="1" applyAlignment="1">
      <alignment horizontal="right" wrapText="1"/>
    </xf>
    <xf numFmtId="165" fontId="11" fillId="0" borderId="5" xfId="1" applyNumberFormat="1" applyFont="1" applyFill="1" applyBorder="1" applyAlignment="1">
      <alignment horizontal="right" wrapText="1"/>
    </xf>
    <xf numFmtId="43" fontId="11" fillId="0" borderId="2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right" wrapText="1"/>
    </xf>
    <xf numFmtId="165" fontId="10" fillId="0" borderId="8" xfId="1" applyNumberFormat="1" applyFont="1" applyBorder="1" applyAlignment="1">
      <alignment horizontal="right" wrapText="1"/>
    </xf>
    <xf numFmtId="165" fontId="11" fillId="0" borderId="8" xfId="1" applyNumberFormat="1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49" fontId="12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43" fontId="10" fillId="0" borderId="10" xfId="0" applyNumberFormat="1" applyFont="1" applyFill="1" applyBorder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wrapText="1"/>
    </xf>
    <xf numFmtId="165" fontId="10" fillId="0" borderId="10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wrapText="1"/>
    </xf>
    <xf numFmtId="165" fontId="11" fillId="0" borderId="2" xfId="1" applyNumberFormat="1" applyFont="1" applyBorder="1" applyAlignment="1">
      <alignment horizontal="right" wrapText="1"/>
    </xf>
    <xf numFmtId="165" fontId="11" fillId="0" borderId="15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165" fontId="10" fillId="0" borderId="3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wrapText="1"/>
    </xf>
    <xf numFmtId="0" fontId="2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7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="40" zoomScaleNormal="40" workbookViewId="0">
      <selection activeCell="A6" sqref="A6:G6"/>
    </sheetView>
  </sheetViews>
  <sheetFormatPr defaultRowHeight="15" x14ac:dyDescent="0.25"/>
  <cols>
    <col min="1" max="1" width="138.7109375" customWidth="1"/>
    <col min="2" max="2" width="70.5703125" customWidth="1"/>
    <col min="3" max="4" width="43.85546875" customWidth="1"/>
    <col min="5" max="5" width="47.28515625" customWidth="1"/>
    <col min="6" max="6" width="28.28515625" customWidth="1"/>
    <col min="7" max="7" width="25.5703125" customWidth="1"/>
  </cols>
  <sheetData>
    <row r="1" spans="1:8" ht="15.75" x14ac:dyDescent="0.25">
      <c r="B1" s="6"/>
      <c r="C1" s="6"/>
      <c r="D1" s="6"/>
      <c r="E1" s="6"/>
      <c r="F1" s="6"/>
      <c r="G1" s="7"/>
    </row>
    <row r="2" spans="1:8" ht="30.75" customHeight="1" x14ac:dyDescent="0.4">
      <c r="B2" s="49"/>
      <c r="C2" s="49"/>
      <c r="D2" s="49"/>
      <c r="E2" s="49"/>
      <c r="F2" s="49"/>
      <c r="G2" s="49"/>
    </row>
    <row r="3" spans="1:8" ht="19.5" customHeight="1" x14ac:dyDescent="0.4">
      <c r="B3" s="49"/>
      <c r="C3" s="49"/>
      <c r="D3" s="49"/>
      <c r="E3" s="49"/>
      <c r="F3" s="49"/>
      <c r="G3" s="49"/>
    </row>
    <row r="4" spans="1:8" ht="15.75" x14ac:dyDescent="0.25">
      <c r="B4" s="50"/>
      <c r="C4" s="50"/>
      <c r="D4" s="50"/>
      <c r="E4" s="50"/>
      <c r="F4" s="50"/>
      <c r="G4" s="50"/>
    </row>
    <row r="5" spans="1:8" ht="35.25" customHeight="1" x14ac:dyDescent="0.25">
      <c r="A5" s="4"/>
      <c r="B5" s="48"/>
      <c r="C5" s="48"/>
      <c r="D5" s="48"/>
      <c r="E5" s="48"/>
      <c r="F5" s="48"/>
      <c r="G5" s="48"/>
    </row>
    <row r="6" spans="1:8" ht="75" customHeight="1" x14ac:dyDescent="0.25">
      <c r="A6" s="61" t="s">
        <v>67</v>
      </c>
      <c r="B6" s="61"/>
      <c r="C6" s="61"/>
      <c r="D6" s="61"/>
      <c r="E6" s="61"/>
      <c r="F6" s="61"/>
      <c r="G6" s="61"/>
    </row>
    <row r="7" spans="1:8" ht="32.25" customHeight="1" thickBot="1" x14ac:dyDescent="0.3">
      <c r="G7" s="47" t="s">
        <v>5</v>
      </c>
    </row>
    <row r="8" spans="1:8" ht="62.25" customHeight="1" x14ac:dyDescent="0.25">
      <c r="A8" s="51" t="s">
        <v>62</v>
      </c>
      <c r="B8" s="55" t="s">
        <v>63</v>
      </c>
      <c r="C8" s="57" t="s">
        <v>68</v>
      </c>
      <c r="D8" s="59" t="s">
        <v>69</v>
      </c>
      <c r="E8" s="60"/>
      <c r="F8" s="53" t="s">
        <v>42</v>
      </c>
      <c r="G8" s="54"/>
      <c r="H8" s="2"/>
    </row>
    <row r="9" spans="1:8" ht="114.75" customHeight="1" x14ac:dyDescent="0.25">
      <c r="A9" s="52"/>
      <c r="B9" s="56"/>
      <c r="C9" s="58"/>
      <c r="D9" s="41" t="s">
        <v>60</v>
      </c>
      <c r="E9" s="42" t="s">
        <v>59</v>
      </c>
      <c r="F9" s="42" t="s">
        <v>61</v>
      </c>
      <c r="G9" s="42" t="s">
        <v>70</v>
      </c>
      <c r="H9" s="2"/>
    </row>
    <row r="10" spans="1:8" ht="32.25" customHeight="1" x14ac:dyDescent="0.25">
      <c r="A10" s="36">
        <v>1</v>
      </c>
      <c r="B10" s="33">
        <v>2</v>
      </c>
      <c r="C10" s="33">
        <v>3</v>
      </c>
      <c r="D10" s="8">
        <v>4</v>
      </c>
      <c r="E10" s="8">
        <v>5</v>
      </c>
      <c r="F10" s="8">
        <v>6</v>
      </c>
      <c r="G10" s="8">
        <v>7</v>
      </c>
      <c r="H10" s="2"/>
    </row>
    <row r="11" spans="1:8" ht="31.5" customHeight="1" x14ac:dyDescent="0.45">
      <c r="A11" s="37" t="s">
        <v>65</v>
      </c>
      <c r="B11" s="34"/>
      <c r="C11" s="32">
        <f>C12+C41</f>
        <v>77621761.530000001</v>
      </c>
      <c r="D11" s="32">
        <f>D12+D41</f>
        <v>76397965.469999999</v>
      </c>
      <c r="E11" s="32">
        <f>E12+E41</f>
        <v>77981368.549999997</v>
      </c>
      <c r="F11" s="35">
        <v>102.1</v>
      </c>
      <c r="G11" s="35">
        <v>100.5</v>
      </c>
      <c r="H11" s="2"/>
    </row>
    <row r="12" spans="1:8" ht="69" customHeight="1" x14ac:dyDescent="0.45">
      <c r="A12" s="19" t="s">
        <v>7</v>
      </c>
      <c r="B12" s="20" t="s">
        <v>10</v>
      </c>
      <c r="C12" s="9">
        <f>C13+C39</f>
        <v>21041178.84</v>
      </c>
      <c r="D12" s="9">
        <f>D13+D39</f>
        <v>21040716</v>
      </c>
      <c r="E12" s="9">
        <f>E13+E39</f>
        <v>22786029.609999999</v>
      </c>
      <c r="F12" s="10">
        <v>108.3</v>
      </c>
      <c r="G12" s="10">
        <v>108.3</v>
      </c>
      <c r="H12" s="2"/>
    </row>
    <row r="13" spans="1:8" ht="51" customHeight="1" x14ac:dyDescent="0.5">
      <c r="A13" s="19" t="s">
        <v>6</v>
      </c>
      <c r="B13" s="21"/>
      <c r="C13" s="11">
        <f>C15+C16+C18+C22+C25+C27+C29+C32+C34</f>
        <v>20962896.059999999</v>
      </c>
      <c r="D13" s="11">
        <f>D15+D16+D18+D22++D27+D29+D32+D34</f>
        <v>20972716</v>
      </c>
      <c r="E13" s="11">
        <f>E15+E16+E18+E22+E25+E27+E29+E32+E34</f>
        <v>22717215.309999999</v>
      </c>
      <c r="F13" s="12">
        <v>108.3</v>
      </c>
      <c r="G13" s="12">
        <v>108.4</v>
      </c>
      <c r="H13" s="2"/>
    </row>
    <row r="14" spans="1:8" ht="43.5" customHeight="1" x14ac:dyDescent="0.45">
      <c r="A14" s="19" t="s">
        <v>4</v>
      </c>
      <c r="B14" s="20" t="s">
        <v>11</v>
      </c>
      <c r="C14" s="9">
        <v>7052984.9000000004</v>
      </c>
      <c r="D14" s="9">
        <v>6662000</v>
      </c>
      <c r="E14" s="9">
        <v>7052984.9000000004</v>
      </c>
      <c r="F14" s="10">
        <v>100.5</v>
      </c>
      <c r="G14" s="10">
        <v>94.9</v>
      </c>
      <c r="H14" s="2"/>
    </row>
    <row r="15" spans="1:8" ht="45.75" customHeight="1" x14ac:dyDescent="0.5">
      <c r="A15" s="22" t="s">
        <v>3</v>
      </c>
      <c r="B15" s="21" t="s">
        <v>12</v>
      </c>
      <c r="C15" s="13">
        <v>7052984.9000000004</v>
      </c>
      <c r="D15" s="13">
        <v>6662000</v>
      </c>
      <c r="E15" s="13">
        <v>6695359.8700000001</v>
      </c>
      <c r="F15" s="14">
        <v>100.5</v>
      </c>
      <c r="G15" s="14">
        <v>94.9</v>
      </c>
      <c r="H15" s="2"/>
    </row>
    <row r="16" spans="1:8" ht="75" customHeight="1" x14ac:dyDescent="0.45">
      <c r="A16" s="19" t="s">
        <v>8</v>
      </c>
      <c r="B16" s="20" t="s">
        <v>13</v>
      </c>
      <c r="C16" s="9">
        <f>C17</f>
        <v>2907891.3</v>
      </c>
      <c r="D16" s="9">
        <v>2859215.03</v>
      </c>
      <c r="E16" s="9">
        <f>E17</f>
        <v>2859215.03</v>
      </c>
      <c r="F16" s="10">
        <v>100</v>
      </c>
      <c r="G16" s="10">
        <v>98.3</v>
      </c>
      <c r="H16" s="2"/>
    </row>
    <row r="17" spans="1:8" s="5" customFormat="1" ht="96.75" customHeight="1" x14ac:dyDescent="0.5">
      <c r="A17" s="22" t="s">
        <v>9</v>
      </c>
      <c r="B17" s="21" t="s">
        <v>14</v>
      </c>
      <c r="C17" s="13">
        <v>2907891.3</v>
      </c>
      <c r="D17" s="13">
        <v>2859215.03</v>
      </c>
      <c r="E17" s="13">
        <v>2859215.03</v>
      </c>
      <c r="F17" s="14">
        <v>100</v>
      </c>
      <c r="G17" s="14">
        <v>98.3</v>
      </c>
      <c r="H17" s="2"/>
    </row>
    <row r="18" spans="1:8" ht="49.5" customHeight="1" x14ac:dyDescent="0.45">
      <c r="A18" s="19" t="s">
        <v>18</v>
      </c>
      <c r="B18" s="20" t="s">
        <v>19</v>
      </c>
      <c r="C18" s="11">
        <f>C19+C20</f>
        <v>3164726.8</v>
      </c>
      <c r="D18" s="11">
        <f>D19+D20+D21</f>
        <v>3922000</v>
      </c>
      <c r="E18" s="11">
        <f>E19+E20+E21</f>
        <v>4858046.4999999991</v>
      </c>
      <c r="F18" s="12">
        <v>123.9</v>
      </c>
      <c r="G18" s="12">
        <v>153.5</v>
      </c>
      <c r="H18" s="2"/>
    </row>
    <row r="19" spans="1:8" ht="89.25" customHeight="1" x14ac:dyDescent="0.5">
      <c r="A19" s="23" t="s">
        <v>20</v>
      </c>
      <c r="B19" s="21" t="s">
        <v>22</v>
      </c>
      <c r="C19" s="15">
        <v>3147484.61</v>
      </c>
      <c r="D19" s="15">
        <v>3892000</v>
      </c>
      <c r="E19" s="15">
        <v>4826443.68</v>
      </c>
      <c r="F19" s="16">
        <v>124</v>
      </c>
      <c r="G19" s="16">
        <v>153.30000000000001</v>
      </c>
      <c r="H19" s="2"/>
    </row>
    <row r="20" spans="1:8" ht="45.75" customHeight="1" x14ac:dyDescent="0.5">
      <c r="A20" s="23" t="s">
        <v>21</v>
      </c>
      <c r="B20" s="21" t="s">
        <v>23</v>
      </c>
      <c r="C20" s="15">
        <v>17242.189999999999</v>
      </c>
      <c r="D20" s="15">
        <v>19000</v>
      </c>
      <c r="E20" s="15">
        <v>20512.47</v>
      </c>
      <c r="F20" s="16">
        <v>108</v>
      </c>
      <c r="G20" s="16">
        <v>119</v>
      </c>
      <c r="H20" s="2"/>
    </row>
    <row r="21" spans="1:8" ht="45.75" customHeight="1" x14ac:dyDescent="0.5">
      <c r="A21" s="43" t="s">
        <v>71</v>
      </c>
      <c r="B21" s="21" t="s">
        <v>72</v>
      </c>
      <c r="C21" s="15">
        <v>0</v>
      </c>
      <c r="D21" s="15">
        <v>11000</v>
      </c>
      <c r="E21" s="15">
        <v>11090.35</v>
      </c>
      <c r="F21" s="16">
        <v>100.8</v>
      </c>
      <c r="G21" s="16">
        <v>0</v>
      </c>
      <c r="H21" s="2"/>
    </row>
    <row r="22" spans="1:8" ht="29.25" customHeight="1" x14ac:dyDescent="0.45">
      <c r="A22" s="24" t="s">
        <v>24</v>
      </c>
      <c r="B22" s="20" t="s">
        <v>25</v>
      </c>
      <c r="C22" s="11">
        <f>C23+C24</f>
        <v>6336615.1299999999</v>
      </c>
      <c r="D22" s="11">
        <f>D23+D24</f>
        <v>6125000</v>
      </c>
      <c r="E22" s="11">
        <f>E23+E24</f>
        <v>6857875.6099999994</v>
      </c>
      <c r="F22" s="12">
        <v>112</v>
      </c>
      <c r="G22" s="12">
        <v>108.2</v>
      </c>
      <c r="H22" s="2"/>
    </row>
    <row r="23" spans="1:8" ht="54" customHeight="1" x14ac:dyDescent="0.5">
      <c r="A23" s="25" t="s">
        <v>26</v>
      </c>
      <c r="B23" s="21" t="s">
        <v>27</v>
      </c>
      <c r="C23" s="15">
        <v>647537.14</v>
      </c>
      <c r="D23" s="15">
        <v>1025000</v>
      </c>
      <c r="E23" s="15">
        <v>1658285.65</v>
      </c>
      <c r="F23" s="16">
        <v>161.80000000000001</v>
      </c>
      <c r="G23" s="16">
        <v>256.10000000000002</v>
      </c>
      <c r="H23" s="2"/>
    </row>
    <row r="24" spans="1:8" ht="44.25" customHeight="1" x14ac:dyDescent="0.5">
      <c r="A24" s="25" t="s">
        <v>28</v>
      </c>
      <c r="B24" s="21" t="s">
        <v>29</v>
      </c>
      <c r="C24" s="15">
        <v>5689077.9900000002</v>
      </c>
      <c r="D24" s="15">
        <v>5100000</v>
      </c>
      <c r="E24" s="15">
        <v>5199589.96</v>
      </c>
      <c r="F24" s="16">
        <v>102</v>
      </c>
      <c r="G24" s="16">
        <v>91.4</v>
      </c>
      <c r="H24" s="2"/>
    </row>
    <row r="25" spans="1:8" ht="65.25" customHeight="1" x14ac:dyDescent="0.5">
      <c r="A25" s="24" t="s">
        <v>53</v>
      </c>
      <c r="B25" s="20" t="s">
        <v>51</v>
      </c>
      <c r="C25" s="11">
        <v>83.47</v>
      </c>
      <c r="D25" s="15">
        <v>0</v>
      </c>
      <c r="E25" s="11">
        <v>0</v>
      </c>
      <c r="F25" s="16">
        <v>0</v>
      </c>
      <c r="G25" s="12">
        <v>0</v>
      </c>
      <c r="H25" s="2"/>
    </row>
    <row r="26" spans="1:8" ht="39" customHeight="1" x14ac:dyDescent="0.5">
      <c r="A26" s="25" t="s">
        <v>54</v>
      </c>
      <c r="B26" s="21" t="s">
        <v>52</v>
      </c>
      <c r="C26" s="15">
        <v>83.47</v>
      </c>
      <c r="D26" s="15">
        <v>0</v>
      </c>
      <c r="E26" s="15">
        <v>0</v>
      </c>
      <c r="F26" s="16">
        <v>0</v>
      </c>
      <c r="G26" s="16">
        <v>0</v>
      </c>
      <c r="H26" s="2"/>
    </row>
    <row r="27" spans="1:8" ht="93" customHeight="1" x14ac:dyDescent="0.45">
      <c r="A27" s="24" t="s">
        <v>0</v>
      </c>
      <c r="B27" s="20" t="s">
        <v>15</v>
      </c>
      <c r="C27" s="11">
        <f>C28</f>
        <v>710993.37</v>
      </c>
      <c r="D27" s="11">
        <v>576000</v>
      </c>
      <c r="E27" s="11">
        <f>E28</f>
        <v>587583.75</v>
      </c>
      <c r="F27" s="12">
        <v>102</v>
      </c>
      <c r="G27" s="12">
        <v>82.6</v>
      </c>
      <c r="H27" s="2"/>
    </row>
    <row r="28" spans="1:8" ht="278.25" customHeight="1" x14ac:dyDescent="0.5">
      <c r="A28" s="26" t="s">
        <v>66</v>
      </c>
      <c r="B28" s="21" t="s">
        <v>40</v>
      </c>
      <c r="C28" s="15">
        <v>710993.37</v>
      </c>
      <c r="D28" s="15">
        <v>576000</v>
      </c>
      <c r="E28" s="15">
        <v>587583.75</v>
      </c>
      <c r="F28" s="16">
        <v>102</v>
      </c>
      <c r="G28" s="16">
        <v>82.6</v>
      </c>
      <c r="H28" s="2"/>
    </row>
    <row r="29" spans="1:8" ht="78.75" customHeight="1" x14ac:dyDescent="0.45">
      <c r="A29" s="24" t="s">
        <v>1</v>
      </c>
      <c r="B29" s="20" t="s">
        <v>16</v>
      </c>
      <c r="C29" s="11">
        <f>C30+C31</f>
        <v>118006.95</v>
      </c>
      <c r="D29" s="11">
        <f>D30+D31</f>
        <v>69000</v>
      </c>
      <c r="E29" s="11">
        <f>E30+E31</f>
        <v>69857.59</v>
      </c>
      <c r="F29" s="12">
        <v>101.2</v>
      </c>
      <c r="G29" s="12">
        <v>59.2</v>
      </c>
      <c r="H29" s="2"/>
    </row>
    <row r="30" spans="1:8" ht="77.25" customHeight="1" x14ac:dyDescent="0.5">
      <c r="A30" s="25" t="s">
        <v>38</v>
      </c>
      <c r="B30" s="21" t="s">
        <v>36</v>
      </c>
      <c r="C30" s="15">
        <v>16410</v>
      </c>
      <c r="D30" s="15">
        <v>0</v>
      </c>
      <c r="E30" s="15">
        <v>0</v>
      </c>
      <c r="F30" s="16">
        <v>0</v>
      </c>
      <c r="G30" s="16">
        <v>0</v>
      </c>
      <c r="H30" s="2"/>
    </row>
    <row r="31" spans="1:8" ht="50.25" customHeight="1" x14ac:dyDescent="0.5">
      <c r="A31" s="25" t="s">
        <v>39</v>
      </c>
      <c r="B31" s="21" t="s">
        <v>37</v>
      </c>
      <c r="C31" s="15">
        <v>101596.95</v>
      </c>
      <c r="D31" s="15">
        <v>69000</v>
      </c>
      <c r="E31" s="15">
        <v>69857.59</v>
      </c>
      <c r="F31" s="16">
        <v>101.2</v>
      </c>
      <c r="G31" s="16">
        <v>68.8</v>
      </c>
      <c r="H31" s="2"/>
    </row>
    <row r="32" spans="1:8" ht="68.25" customHeight="1" x14ac:dyDescent="0.45">
      <c r="A32" s="19" t="s">
        <v>33</v>
      </c>
      <c r="B32" s="20" t="s">
        <v>32</v>
      </c>
      <c r="C32" s="11">
        <f>C33</f>
        <v>443843.78</v>
      </c>
      <c r="D32" s="11">
        <v>514500.97</v>
      </c>
      <c r="E32" s="11">
        <f>E33</f>
        <v>515460.64</v>
      </c>
      <c r="F32" s="12">
        <v>100.2</v>
      </c>
      <c r="G32" s="12">
        <v>116.1</v>
      </c>
      <c r="H32" s="2"/>
    </row>
    <row r="33" spans="1:8" ht="149.25" customHeight="1" x14ac:dyDescent="0.5">
      <c r="A33" s="22" t="s">
        <v>35</v>
      </c>
      <c r="B33" s="21" t="s">
        <v>34</v>
      </c>
      <c r="C33" s="15">
        <v>443843.78</v>
      </c>
      <c r="D33" s="15">
        <v>514500.97</v>
      </c>
      <c r="E33" s="15">
        <v>515460.64</v>
      </c>
      <c r="F33" s="16">
        <v>100.2</v>
      </c>
      <c r="G33" s="16">
        <v>116.1</v>
      </c>
      <c r="H33" s="2"/>
    </row>
    <row r="34" spans="1:8" ht="54" customHeight="1" x14ac:dyDescent="0.45">
      <c r="A34" s="27" t="s">
        <v>43</v>
      </c>
      <c r="B34" s="20" t="s">
        <v>44</v>
      </c>
      <c r="C34" s="11">
        <f>C35+C36+C37+C38</f>
        <v>227750.36</v>
      </c>
      <c r="D34" s="11">
        <f>D35+D36+D37</f>
        <v>245000</v>
      </c>
      <c r="E34" s="11">
        <f>E35+E36+E37+E38</f>
        <v>273816.32000000001</v>
      </c>
      <c r="F34" s="12">
        <v>111.8</v>
      </c>
      <c r="G34" s="12">
        <v>120.2</v>
      </c>
      <c r="H34" s="2"/>
    </row>
    <row r="35" spans="1:8" ht="189" customHeight="1" x14ac:dyDescent="0.5">
      <c r="A35" s="22" t="s">
        <v>81</v>
      </c>
      <c r="B35" s="21" t="s">
        <v>75</v>
      </c>
      <c r="C35" s="15">
        <v>201750.36</v>
      </c>
      <c r="D35" s="15">
        <v>0</v>
      </c>
      <c r="E35" s="15">
        <v>11816.32</v>
      </c>
      <c r="F35" s="16">
        <v>0</v>
      </c>
      <c r="G35" s="16">
        <v>5.9</v>
      </c>
      <c r="H35" s="2"/>
    </row>
    <row r="36" spans="1:8" ht="188.25" customHeight="1" x14ac:dyDescent="0.5">
      <c r="A36" s="22" t="s">
        <v>82</v>
      </c>
      <c r="B36" s="21" t="s">
        <v>76</v>
      </c>
      <c r="C36" s="15">
        <v>12000</v>
      </c>
      <c r="D36" s="15">
        <v>245000</v>
      </c>
      <c r="E36" s="15">
        <v>245000</v>
      </c>
      <c r="F36" s="16">
        <v>100</v>
      </c>
      <c r="G36" s="16">
        <v>2041.7</v>
      </c>
      <c r="H36" s="2"/>
    </row>
    <row r="37" spans="1:8" ht="181.5" customHeight="1" x14ac:dyDescent="0.5">
      <c r="A37" s="22" t="s">
        <v>83</v>
      </c>
      <c r="B37" s="21" t="s">
        <v>77</v>
      </c>
      <c r="C37" s="15">
        <v>0</v>
      </c>
      <c r="D37" s="15">
        <v>0</v>
      </c>
      <c r="E37" s="15">
        <v>3000</v>
      </c>
      <c r="F37" s="16">
        <v>0</v>
      </c>
      <c r="G37" s="16">
        <v>0</v>
      </c>
      <c r="H37" s="2"/>
    </row>
    <row r="38" spans="1:8" ht="140.25" customHeight="1" x14ac:dyDescent="0.5">
      <c r="A38" s="22" t="s">
        <v>73</v>
      </c>
      <c r="B38" s="21" t="s">
        <v>74</v>
      </c>
      <c r="C38" s="15">
        <v>14000</v>
      </c>
      <c r="D38" s="15">
        <v>0</v>
      </c>
      <c r="E38" s="15">
        <v>14000</v>
      </c>
      <c r="F38" s="16">
        <v>0</v>
      </c>
      <c r="G38" s="16">
        <v>100</v>
      </c>
      <c r="H38" s="2"/>
    </row>
    <row r="39" spans="1:8" ht="31.5" customHeight="1" x14ac:dyDescent="0.45">
      <c r="A39" s="19" t="s">
        <v>41</v>
      </c>
      <c r="B39" s="20" t="s">
        <v>64</v>
      </c>
      <c r="C39" s="11">
        <f>C40</f>
        <v>78282.78</v>
      </c>
      <c r="D39" s="11">
        <v>68000</v>
      </c>
      <c r="E39" s="11">
        <f>E40</f>
        <v>68814.3</v>
      </c>
      <c r="F39" s="12">
        <v>101.2</v>
      </c>
      <c r="G39" s="12">
        <v>87.9</v>
      </c>
      <c r="H39" s="2"/>
    </row>
    <row r="40" spans="1:8" ht="43.5" customHeight="1" x14ac:dyDescent="0.5">
      <c r="A40" s="22" t="s">
        <v>31</v>
      </c>
      <c r="B40" s="21" t="s">
        <v>30</v>
      </c>
      <c r="C40" s="15">
        <v>78282.78</v>
      </c>
      <c r="D40" s="15">
        <v>68000</v>
      </c>
      <c r="E40" s="15">
        <v>68814.3</v>
      </c>
      <c r="F40" s="16">
        <v>101.2</v>
      </c>
      <c r="G40" s="16">
        <v>87.9</v>
      </c>
      <c r="H40" s="2"/>
    </row>
    <row r="41" spans="1:8" ht="48.75" customHeight="1" thickBot="1" x14ac:dyDescent="0.5">
      <c r="A41" s="28" t="s">
        <v>2</v>
      </c>
      <c r="B41" s="29" t="s">
        <v>17</v>
      </c>
      <c r="C41" s="11">
        <v>56580582.689999998</v>
      </c>
      <c r="D41" s="11">
        <f>D42+D47</f>
        <v>55357249.469999999</v>
      </c>
      <c r="E41" s="11">
        <f>E42+E47</f>
        <v>55195338.939999998</v>
      </c>
      <c r="F41" s="17">
        <v>99.7</v>
      </c>
      <c r="G41" s="17">
        <v>97.6</v>
      </c>
      <c r="H41" s="2"/>
    </row>
    <row r="42" spans="1:8" ht="69.75" customHeight="1" thickBot="1" x14ac:dyDescent="0.5">
      <c r="A42" s="28" t="s">
        <v>45</v>
      </c>
      <c r="B42" s="29" t="s">
        <v>46</v>
      </c>
      <c r="C42" s="11">
        <v>56580582.689999998</v>
      </c>
      <c r="D42" s="11">
        <f>D43+D44+D45+D46</f>
        <v>55324249.469999999</v>
      </c>
      <c r="E42" s="11">
        <f>E43+E44+E45+E46</f>
        <v>55165728.939999998</v>
      </c>
      <c r="F42" s="17">
        <v>99.7</v>
      </c>
      <c r="G42" s="17">
        <v>97.5</v>
      </c>
      <c r="H42" s="2"/>
    </row>
    <row r="43" spans="1:8" ht="95.25" customHeight="1" thickBot="1" x14ac:dyDescent="0.55000000000000004">
      <c r="A43" s="26" t="s">
        <v>47</v>
      </c>
      <c r="B43" s="30" t="s">
        <v>55</v>
      </c>
      <c r="C43" s="15">
        <v>10574139</v>
      </c>
      <c r="D43" s="15">
        <v>12561101</v>
      </c>
      <c r="E43" s="15">
        <v>12463451.130000001</v>
      </c>
      <c r="F43" s="18">
        <v>99.2</v>
      </c>
      <c r="G43" s="18">
        <v>117.9</v>
      </c>
      <c r="H43" s="2"/>
    </row>
    <row r="44" spans="1:8" ht="85.5" customHeight="1" thickBot="1" x14ac:dyDescent="0.55000000000000004">
      <c r="A44" s="26" t="s">
        <v>48</v>
      </c>
      <c r="B44" s="30" t="s">
        <v>56</v>
      </c>
      <c r="C44" s="15">
        <v>21348246.649999999</v>
      </c>
      <c r="D44" s="15">
        <v>5155519.47</v>
      </c>
      <c r="E44" s="15">
        <v>5094648.8099999996</v>
      </c>
      <c r="F44" s="18">
        <v>98.8</v>
      </c>
      <c r="G44" s="18">
        <v>23.9</v>
      </c>
      <c r="H44" s="2"/>
    </row>
    <row r="45" spans="1:8" ht="100.5" customHeight="1" thickBot="1" x14ac:dyDescent="0.55000000000000004">
      <c r="A45" s="26" t="s">
        <v>49</v>
      </c>
      <c r="B45" s="30" t="s">
        <v>57</v>
      </c>
      <c r="C45" s="15">
        <v>343187</v>
      </c>
      <c r="D45" s="15">
        <v>367629</v>
      </c>
      <c r="E45" s="15">
        <v>367629</v>
      </c>
      <c r="F45" s="39">
        <v>100</v>
      </c>
      <c r="G45" s="38">
        <v>107.1</v>
      </c>
      <c r="H45" s="2"/>
    </row>
    <row r="46" spans="1:8" ht="100.5" customHeight="1" thickBot="1" x14ac:dyDescent="0.55000000000000004">
      <c r="A46" s="31" t="s">
        <v>50</v>
      </c>
      <c r="B46" s="30" t="s">
        <v>58</v>
      </c>
      <c r="C46" s="15">
        <v>24315010.039999999</v>
      </c>
      <c r="D46" s="15">
        <v>37240000</v>
      </c>
      <c r="E46" s="15">
        <v>37240000</v>
      </c>
      <c r="F46" s="40">
        <v>100</v>
      </c>
      <c r="G46" s="38">
        <v>153.19999999999999</v>
      </c>
      <c r="H46" s="2"/>
    </row>
    <row r="47" spans="1:8" ht="72" customHeight="1" thickBot="1" x14ac:dyDescent="0.5">
      <c r="A47" s="27" t="s">
        <v>78</v>
      </c>
      <c r="B47" s="29" t="s">
        <v>79</v>
      </c>
      <c r="C47" s="11">
        <v>0</v>
      </c>
      <c r="D47" s="11">
        <v>33000</v>
      </c>
      <c r="E47" s="11">
        <v>29610</v>
      </c>
      <c r="F47" s="44">
        <v>89.7</v>
      </c>
      <c r="G47" s="45">
        <v>0</v>
      </c>
      <c r="H47" s="46"/>
    </row>
    <row r="48" spans="1:8" ht="61.5" customHeight="1" thickBot="1" x14ac:dyDescent="0.55000000000000004">
      <c r="A48" s="31" t="s">
        <v>78</v>
      </c>
      <c r="B48" s="30" t="s">
        <v>80</v>
      </c>
      <c r="C48" s="15">
        <v>0</v>
      </c>
      <c r="D48" s="15">
        <v>33000</v>
      </c>
      <c r="E48" s="15">
        <v>29610</v>
      </c>
      <c r="F48" s="40">
        <v>89.7</v>
      </c>
      <c r="G48" s="38">
        <v>0</v>
      </c>
      <c r="H48" s="2"/>
    </row>
    <row r="49" spans="1:7" ht="16.5" x14ac:dyDescent="0.25">
      <c r="A49" s="1"/>
      <c r="B49" s="1"/>
      <c r="C49" s="1"/>
      <c r="D49" s="1"/>
      <c r="E49" s="1"/>
      <c r="F49" s="1"/>
      <c r="G49" s="3"/>
    </row>
  </sheetData>
  <mergeCells count="10">
    <mergeCell ref="B5:G5"/>
    <mergeCell ref="B2:G2"/>
    <mergeCell ref="B3:G3"/>
    <mergeCell ref="B4:G4"/>
    <mergeCell ref="A8:A9"/>
    <mergeCell ref="F8:G8"/>
    <mergeCell ref="B8:B9"/>
    <mergeCell ref="C8:C9"/>
    <mergeCell ref="D8:E8"/>
    <mergeCell ref="A6:G6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scale="2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Bux</cp:lastModifiedBy>
  <cp:lastPrinted>2021-03-07T14:05:18Z</cp:lastPrinted>
  <dcterms:created xsi:type="dcterms:W3CDTF">2017-10-23T09:06:05Z</dcterms:created>
  <dcterms:modified xsi:type="dcterms:W3CDTF">2021-03-07T14:05:20Z</dcterms:modified>
</cp:coreProperties>
</file>