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85" windowWidth="15600" windowHeight="7815"/>
  </bookViews>
  <sheets>
    <sheet name="2018" sheetId="1" r:id="rId1"/>
  </sheets>
  <calcPr calcId="144525"/>
</workbook>
</file>

<file path=xl/calcChain.xml><?xml version="1.0" encoding="utf-8"?>
<calcChain xmlns="http://schemas.openxmlformats.org/spreadsheetml/2006/main">
  <c r="E9" i="1" l="1"/>
  <c r="C33" i="1"/>
  <c r="E32" i="1"/>
  <c r="E33" i="1"/>
  <c r="D44" i="1"/>
  <c r="D33" i="1" s="1"/>
  <c r="D32" i="1" s="1"/>
  <c r="D9" i="1" s="1"/>
  <c r="E44" i="1"/>
  <c r="C36" i="1"/>
  <c r="E36" i="1"/>
  <c r="E34" i="1"/>
  <c r="E24" i="1"/>
  <c r="E19" i="1"/>
  <c r="E16" i="1"/>
  <c r="E14" i="1"/>
  <c r="E11" i="1" l="1"/>
  <c r="E10" i="1" s="1"/>
  <c r="C34" i="1"/>
  <c r="C24" i="1"/>
  <c r="C19" i="1"/>
  <c r="C16" i="1"/>
  <c r="C14" i="1"/>
  <c r="C32" i="1" l="1"/>
  <c r="C11" i="1"/>
  <c r="C10" i="1" s="1"/>
  <c r="C9" i="1" s="1"/>
</calcChain>
</file>

<file path=xl/sharedStrings.xml><?xml version="1.0" encoding="utf-8"?>
<sst xmlns="http://schemas.openxmlformats.org/spreadsheetml/2006/main" count="92" uniqueCount="90">
  <si>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</si>
  <si>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</si>
  <si>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</si>
  <si>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и компенсации затрат государства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</si>
  <si>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</si>
  <si>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</si>
  <si>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</si>
  <si>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</si>
  <si>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НАЛОГОВЫЕ ДОХОДЫ   </t>
  </si>
  <si>
    <t xml:space="preserve">НАЛОГОВЫЕ И НЕНАЛОГОВЫЕ ДОХОДЫ </t>
  </si>
  <si>
    <t>Налоги на товары (работы, услуги), реализуемые на территории Российской Федерации, в том числе</t>
  </si>
  <si>
    <t>Акцизы по подакцизным товарам (продукции), производимым на территории Российской Федерации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</si>
  <si>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</si>
  <si>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</si>
  <si>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</si>
  <si>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</si>
  <si>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000 1 03 00000 00 0000 000</t>
  </si>
  <si>
    <t>000 1 03 02000 00 0000 110</t>
  </si>
  <si>
    <t>000 1 11 00000 00 0000 000</t>
  </si>
  <si>
    <t>000 1 13 00000 00 0000 000</t>
  </si>
  <si>
    <t>000 2 00 00000 00 0000 000</t>
  </si>
  <si>
    <t>Налоги на совокупный доход всего, в том числе</t>
  </si>
  <si>
    <t>000 1 05 00000 00 0000 000</t>
  </si>
  <si>
    <t>Налог, взимаемый в связи с применением упрощенной системы налогообложения</t>
  </si>
  <si>
    <t>Единый сельскохозяйственный налог</t>
  </si>
  <si>
    <t>000 1 05 01000 00 0000 110</t>
  </si>
  <si>
    <t>000 1 05 03000 00 0000 110</t>
  </si>
  <si>
    <t>Налоги на имущество всего, в том числе</t>
  </si>
  <si>
    <t>000 1 06 00000 00 0000 000</t>
  </si>
  <si>
    <t xml:space="preserve"> к Решению Городской думы МО городского поселения </t>
  </si>
  <si>
    <t>Налог на имущество физических лиц</t>
  </si>
  <si>
    <t>000 1 06 01000 00 0000 110</t>
  </si>
  <si>
    <t>Земельный налог</t>
  </si>
  <si>
    <t>000 1 06 06000 00 0000 110</t>
  </si>
  <si>
    <t>000 1 17 05000 00 0000 180</t>
  </si>
  <si>
    <t xml:space="preserve">Прочие неналоговые доходы </t>
  </si>
  <si>
    <t>000 1 14 00000 00 0000 000</t>
  </si>
  <si>
    <t>Доходы от продажи материальных и нематериальных активов</t>
  </si>
  <si>
    <t>000 1 14 06000 00 0000 430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</si>
  <si>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</si>
  <si>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000 1 13 01000 00 0000 130</t>
  </si>
  <si>
    <t>000 1 13 02000 00 0000 130</t>
  </si>
  <si>
    <t>Прочие доходы от оказания платных услуг (работ) получателями средств бюджетов поселений</t>
  </si>
  <si>
    <t>Доходы от компенсации затрат государства</t>
  </si>
  <si>
    <t>000 1 11 05000 00 0000 120</t>
  </si>
  <si>
    <t xml:space="preserve">НЕНАЛОГОВЫЕ ДОХОДЫ   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</si>
  <si>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</si>
  <si>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</si>
  <si>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субъектов Российской Федерации и муниципальных образований</t>
  </si>
  <si>
    <t>Субсидии бюджетам бюджетной системы Российской Федерации (межбюджетные субсидии)</t>
  </si>
  <si>
    <t xml:space="preserve">Субвенции бюджетам субъектов Российской Федерации и муниципальных образований </t>
  </si>
  <si>
    <t>000 1 17 00000 00 0000 000</t>
  </si>
  <si>
    <t>Дотации бюджетам городских поселений на выравнивание бюджетной обеспеченности</t>
  </si>
  <si>
    <t>Субвенции бюджетам на осуществление первичного воинского учета на территориях, где отсутвуют военные комиссариаты</t>
  </si>
  <si>
    <t>000 2 02 35118 00 0000 150</t>
  </si>
  <si>
    <t>000 2 02 30000 00 0000 150</t>
  </si>
  <si>
    <t>000 2 02 20000 00 0000 150</t>
  </si>
  <si>
    <t>000 2 02 15001 13 0000 150</t>
  </si>
  <si>
    <t>000 2 02 10000 00 0000 150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</si>
  <si>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и муниципальных унитарных предприятий , в том числе казенных)</t>
  </si>
  <si>
    <t>изменения</t>
  </si>
  <si>
    <t>Всего с учетом изменений</t>
  </si>
  <si>
    <t>000 1 17 15000 00 0000 150</t>
  </si>
  <si>
    <t>Инициативные платежи</t>
  </si>
  <si>
    <t>000 2 02 20299 13 0000 150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</si>
  <si>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</si>
  <si>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000 2 02 20302 13 0000 150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</si>
  <si>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</si>
  <si>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000 2 02 25555 13 0000 150</t>
  </si>
  <si>
    <t>Субсидии бюджетам городских поселений на реализацию программ формирования современной городской среды</t>
  </si>
  <si>
    <t>000 2 02 29999 13 0258 150</t>
  </si>
  <si>
    <t>Прочие субсидии бюджетам муниципальных образований на реализацию проектов развития общественной инфраструктуры муниципальных образований, основанных на местных инициативах</t>
  </si>
  <si>
    <t xml:space="preserve"> " О бюджете муниципального образования  городского поселения "Город Мещовск" на 2022 год </t>
  </si>
  <si>
    <t xml:space="preserve"> и плановый период 2023 и 2024 годов " .
</t>
  </si>
  <si>
    <t xml:space="preserve">ПОСТУПЛЕНИЯ ДОХОДОВ БЮДЖЕТА ГОРОДСКОГО ПОСЕЛЕНИЯ "ГОРОД МЕЩОВСК" ПО КОДАМ КЛАССИФИКАЦИИ ДОХОДОВ БЮДЖЕТОВ БЮДЖЕТНОЙ СИСТЕМЫ РОССИЙСКОЙ ФЕДЕРАЦИИ НА 2022 ГОД </t>
  </si>
  <si>
    <t>2022 год</t>
  </si>
  <si>
    <t>Приложение № 2</t>
  </si>
  <si>
    <t>000 2 02 29999 13 0230 150</t>
  </si>
  <si>
    <t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</si>
  <si>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13 900,00</t>
  </si>
  <si>
    <t>000 2 02 40000 00 0000 150</t>
  </si>
  <si>
    <t>Межбюджетные трансферты, передаваемые бюджетам, за счет средств резервного фонда Президента Российской Федерации</t>
  </si>
  <si>
    <t>000 2 02 49999 13 0441 150</t>
  </si>
  <si>
    <t>Прочие межбюджетные трансферты на поощрение муниципальных образований Калужской области - победителей регионального этапа конкурса "Лучшая муниципальная практика"</t>
  </si>
  <si>
    <t>000 2 02 49999 13 0443 150</t>
  </si>
  <si>
    <t>Прочие межбюджетные трансферты бюджетам муниципальных образований на поощрение муниципальных образований Калужской области, участвующих в конкурсе "Лучшая муниципальная практика развития территорий территориального общественного самоуправления</t>
  </si>
  <si>
    <t>000 2 02 49999 13 0444 150</t>
  </si>
  <si>
    <t>9 909 556,80</t>
  </si>
  <si>
    <t>Прочие межбюджетные трансферты, передаваемые бюджетам муниципальных образований на финансовое обеспечение расходных обязательств муниципальных образований Калужской области за счет иным образом зарезервированных в составе утвержденных бюджетных ассигнований областного бюджета</t>
  </si>
  <si>
    <t xml:space="preserve">"Город Мещовск" Мещовского района Калужской области №18 от 19.09.2022г."О внесении изменений  и дополнений в Решение №36 от 15.12.2021 г.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</si>
</sst>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_р_._-;\-* #,##0_р_._-;_-* &quot;-&quot;??_р_._-;_-@_-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3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sz val="20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8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vertical="center" wrapText="1"/>
    </xf>
    <xf numFmtId="165" fontId="0" fillId="0" borderId="0" xfId="0" applyNumberFormat="1"/>
    <xf numFmtId="0" fontId="2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right" wrapText="1"/>
    </xf>
    <xf numFmtId="0" fontId="0" fillId="0" borderId="0" xfId="0" applyFont="1"/>
    <xf numFmtId="4" fontId="6" fillId="0" borderId="6" xfId="0" applyNumberFormat="1" applyFont="1" applyBorder="1" applyAlignment="1">
      <alignment horizontal="right" wrapText="1"/>
    </xf>
    <xf numFmtId="164" fontId="9" fillId="0" borderId="6" xfId="1" applyNumberFormat="1" applyFont="1" applyBorder="1" applyAlignment="1">
      <alignment horizontal="right" wrapText="1"/>
    </xf>
    <xf numFmtId="164" fontId="6" fillId="0" borderId="6" xfId="1" applyNumberFormat="1" applyFont="1" applyBorder="1" applyAlignment="1">
      <alignment horizontal="right" wrapText="1"/>
    </xf>
    <xf numFmtId="49" fontId="7" fillId="0" borderId="6" xfId="0" applyNumberFormat="1" applyFont="1" applyFill="1" applyBorder="1" applyAlignment="1">
      <alignment horizontal="right"/>
    </xf>
    <xf numFmtId="164" fontId="6" fillId="0" borderId="6" xfId="0" applyNumberFormat="1" applyFont="1" applyFill="1" applyBorder="1" applyAlignment="1">
      <alignment horizontal="right" wrapText="1"/>
    </xf>
    <xf numFmtId="164" fontId="6" fillId="0" borderId="6" xfId="1" applyNumberFormat="1" applyFont="1" applyFill="1" applyBorder="1" applyAlignment="1">
      <alignment horizontal="right" wrapText="1"/>
    </xf>
    <xf numFmtId="49" fontId="7" fillId="0" borderId="6" xfId="0" applyNumberFormat="1" applyFont="1" applyFill="1" applyBorder="1" applyAlignment="1">
      <alignment horizontal="center"/>
    </xf>
    <xf numFmtId="49" fontId="8" fillId="0" borderId="6" xfId="0" applyNumberFormat="1" applyFont="1" applyFill="1" applyBorder="1" applyAlignment="1">
      <alignment horizontal="center"/>
    </xf>
    <xf numFmtId="164" fontId="9" fillId="0" borderId="6" xfId="1" applyNumberFormat="1" applyFont="1" applyFill="1" applyBorder="1" applyAlignment="1">
      <alignment horizontal="right" wrapText="1"/>
    </xf>
    <xf numFmtId="49" fontId="8" fillId="0" borderId="6" xfId="0" applyNumberFormat="1" applyFont="1" applyFill="1" applyBorder="1" applyAlignment="1">
      <alignment horizontal="right"/>
    </xf>
    <xf numFmtId="0" fontId="10" fillId="0" borderId="0" xfId="0" applyFont="1"/>
    <xf numFmtId="0" fontId="10" fillId="0" borderId="0" xfId="0" applyFont="1" applyAlignment="1">
      <alignment horizontal="right"/>
    </xf>
    <xf numFmtId="0" fontId="11" fillId="0" borderId="3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12" fillId="0" borderId="6" xfId="0" applyFont="1" applyBorder="1" applyAlignment="1">
      <alignment horizontal="left" wrapText="1"/>
    </xf>
    <xf numFmtId="0" fontId="13" fillId="0" borderId="3" xfId="0" applyFont="1" applyBorder="1" applyAlignment="1">
      <alignment wrapText="1"/>
    </xf>
    <xf numFmtId="0" fontId="14" fillId="0" borderId="3" xfId="0" applyFont="1" applyBorder="1" applyAlignment="1">
      <alignment wrapText="1"/>
    </xf>
    <xf numFmtId="0" fontId="12" fillId="0" borderId="8" xfId="0" applyFont="1" applyBorder="1" applyAlignment="1">
      <alignment horizontal="left" vertical="center" wrapText="1"/>
    </xf>
    <xf numFmtId="0" fontId="10" fillId="0" borderId="10" xfId="0" applyFont="1" applyBorder="1" applyAlignment="1">
      <alignment wrapText="1"/>
    </xf>
    <xf numFmtId="0" fontId="11" fillId="0" borderId="4" xfId="0" applyFont="1" applyBorder="1" applyAlignment="1">
      <alignment wrapText="1"/>
    </xf>
    <xf numFmtId="0" fontId="15" fillId="0" borderId="8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right" wrapText="1"/>
    </xf>
    <xf numFmtId="49" fontId="8" fillId="0" borderId="7" xfId="0" applyNumberFormat="1" applyFont="1" applyFill="1" applyBorder="1" applyAlignment="1">
      <alignment horizontal="center"/>
    </xf>
    <xf numFmtId="49" fontId="7" fillId="0" borderId="7" xfId="0" applyNumberFormat="1" applyFont="1" applyFill="1" applyBorder="1" applyAlignment="1">
      <alignment horizontal="center"/>
    </xf>
    <xf numFmtId="49" fontId="8" fillId="0" borderId="9" xfId="0" applyNumberFormat="1" applyFont="1" applyFill="1" applyBorder="1" applyAlignment="1">
      <alignment horizontal="center"/>
    </xf>
    <xf numFmtId="49" fontId="7" fillId="0" borderId="9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right" vertical="center"/>
    </xf>
    <xf numFmtId="0" fontId="15" fillId="0" borderId="6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top" wrapText="1"/>
    </xf>
    <xf numFmtId="0" fontId="10" fillId="0" borderId="0" xfId="0" applyFont="1" applyAlignment="1">
      <alignment horizontal="right" vertical="top" wrapText="1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righ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tabSelected="1" zoomScale="50" zoomScaleNormal="50" workbookViewId="0">
      <selection activeCell="B3" sqref="B3:E3"/>
    </sheetView>
  </sheetViews>
  <sheetFormatPr defaultRowHeight="15" x14ac:dyDescent="0.25"/>
  <cols>
    <col min="1" max="1" width="100.85546875" customWidth="1"/>
    <col min="2" max="2" width="49" customWidth="1"/>
    <col min="3" max="3" width="27.5703125" customWidth="1"/>
    <col min="4" max="4" width="29.140625" customWidth="1"/>
    <col min="5" max="5" width="28.85546875" customWidth="1"/>
  </cols>
  <sheetData>
    <row r="1" spans="1:6" ht="24.75" customHeight="1" x14ac:dyDescent="0.3">
      <c r="B1" s="17"/>
      <c r="C1" s="17"/>
      <c r="D1" s="17"/>
      <c r="E1" s="18" t="s">
        <v>76</v>
      </c>
    </row>
    <row r="2" spans="1:6" ht="20.25" customHeight="1" x14ac:dyDescent="0.3">
      <c r="B2" s="39" t="s">
        <v>29</v>
      </c>
      <c r="C2" s="39"/>
      <c r="D2" s="39"/>
      <c r="E2" s="39"/>
    </row>
    <row r="3" spans="1:6" ht="38.25" customHeight="1" x14ac:dyDescent="0.3">
      <c r="B3" s="40" t="s">
        <v>89</v>
      </c>
      <c r="C3" s="40"/>
      <c r="D3" s="40"/>
      <c r="E3" s="40"/>
    </row>
    <row r="4" spans="1:6" ht="19.5" customHeight="1" x14ac:dyDescent="0.3">
      <c r="B4" s="39" t="s">
        <v>72</v>
      </c>
      <c r="C4" s="39"/>
      <c r="D4" s="39"/>
      <c r="E4" s="39"/>
    </row>
    <row r="5" spans="1:6" ht="23.25" customHeight="1" x14ac:dyDescent="0.25">
      <c r="A5" s="4"/>
      <c r="B5" s="38" t="s">
        <v>73</v>
      </c>
      <c r="C5" s="38"/>
      <c r="D5" s="38"/>
      <c r="E5" s="38"/>
    </row>
    <row r="6" spans="1:6" ht="72" customHeight="1" x14ac:dyDescent="0.25">
      <c r="A6" s="37" t="s">
        <v>74</v>
      </c>
      <c r="B6" s="37"/>
      <c r="C6" s="37"/>
      <c r="D6" s="37"/>
      <c r="E6" s="37"/>
    </row>
    <row r="7" spans="1:6" ht="28.5" customHeight="1" thickBot="1" x14ac:dyDescent="0.3">
      <c r="E7" s="35" t="s">
        <v>7</v>
      </c>
    </row>
    <row r="8" spans="1:6" ht="78" customHeight="1" thickBot="1" x14ac:dyDescent="0.3">
      <c r="A8" s="34" t="s">
        <v>0</v>
      </c>
      <c r="B8" s="34" t="s">
        <v>12</v>
      </c>
      <c r="C8" s="34" t="s">
        <v>75</v>
      </c>
      <c r="D8" s="34" t="s">
        <v>60</v>
      </c>
      <c r="E8" s="34" t="s">
        <v>61</v>
      </c>
      <c r="F8" s="2"/>
    </row>
    <row r="9" spans="1:6" ht="31.5" customHeight="1" x14ac:dyDescent="0.35">
      <c r="A9" s="5" t="s">
        <v>1</v>
      </c>
      <c r="B9" s="29"/>
      <c r="C9" s="11">
        <f>C10+C32</f>
        <v>45356893.270000003</v>
      </c>
      <c r="D9" s="7">
        <f>D10+D32</f>
        <v>12606519.25</v>
      </c>
      <c r="E9" s="11">
        <f>E10+E32</f>
        <v>57963412.519999996</v>
      </c>
      <c r="F9" s="2"/>
    </row>
    <row r="10" spans="1:6" ht="36.75" customHeight="1" x14ac:dyDescent="0.35">
      <c r="A10" s="19" t="s">
        <v>9</v>
      </c>
      <c r="B10" s="14" t="s">
        <v>13</v>
      </c>
      <c r="C10" s="12">
        <f>C11+C29</f>
        <v>24541951</v>
      </c>
      <c r="D10" s="9">
        <v>58500</v>
      </c>
      <c r="E10" s="12">
        <f>E11+E29</f>
        <v>24600451</v>
      </c>
      <c r="F10" s="2"/>
    </row>
    <row r="11" spans="1:6" ht="22.9" customHeight="1" x14ac:dyDescent="0.4">
      <c r="A11" s="19" t="s">
        <v>8</v>
      </c>
      <c r="B11" s="13"/>
      <c r="C11" s="9">
        <f>C12+C14+C16+C19+C22+C24+C27</f>
        <v>24463951</v>
      </c>
      <c r="D11" s="13"/>
      <c r="E11" s="9">
        <f>E12+E14+E16+E19+E22+E24+E27</f>
        <v>24463951</v>
      </c>
      <c r="F11" s="2"/>
    </row>
    <row r="12" spans="1:6" ht="22.5" customHeight="1" x14ac:dyDescent="0.35">
      <c r="A12" s="19" t="s">
        <v>6</v>
      </c>
      <c r="B12" s="14" t="s">
        <v>14</v>
      </c>
      <c r="C12" s="12">
        <v>6200000</v>
      </c>
      <c r="D12" s="14"/>
      <c r="E12" s="12">
        <v>6200000</v>
      </c>
      <c r="F12" s="2"/>
    </row>
    <row r="13" spans="1:6" ht="24" customHeight="1" x14ac:dyDescent="0.4">
      <c r="A13" s="20" t="s">
        <v>5</v>
      </c>
      <c r="B13" s="13" t="s">
        <v>15</v>
      </c>
      <c r="C13" s="15">
        <v>6200000</v>
      </c>
      <c r="D13" s="13"/>
      <c r="E13" s="15">
        <v>6200000</v>
      </c>
      <c r="F13" s="2"/>
    </row>
    <row r="14" spans="1:6" ht="39" customHeight="1" x14ac:dyDescent="0.35">
      <c r="A14" s="19" t="s">
        <v>10</v>
      </c>
      <c r="B14" s="14" t="s">
        <v>16</v>
      </c>
      <c r="C14" s="12">
        <f>C15</f>
        <v>3908951</v>
      </c>
      <c r="D14" s="14"/>
      <c r="E14" s="12">
        <f>E15</f>
        <v>3908951</v>
      </c>
      <c r="F14" s="2"/>
    </row>
    <row r="15" spans="1:6" s="6" customFormat="1" ht="41.25" customHeight="1" x14ac:dyDescent="0.4">
      <c r="A15" s="20" t="s">
        <v>11</v>
      </c>
      <c r="B15" s="13" t="s">
        <v>17</v>
      </c>
      <c r="C15" s="15">
        <v>3908951</v>
      </c>
      <c r="D15" s="13"/>
      <c r="E15" s="15">
        <v>3908951</v>
      </c>
      <c r="F15" s="2"/>
    </row>
    <row r="16" spans="1:6" ht="24" customHeight="1" x14ac:dyDescent="0.35">
      <c r="A16" s="19" t="s">
        <v>21</v>
      </c>
      <c r="B16" s="14" t="s">
        <v>22</v>
      </c>
      <c r="C16" s="9">
        <f>C17+C18</f>
        <v>8730000</v>
      </c>
      <c r="D16" s="14"/>
      <c r="E16" s="9">
        <f>E17+E18</f>
        <v>8730000</v>
      </c>
      <c r="F16" s="2"/>
    </row>
    <row r="17" spans="1:6" ht="44.25" customHeight="1" x14ac:dyDescent="0.4">
      <c r="A17" s="21" t="s">
        <v>23</v>
      </c>
      <c r="B17" s="13" t="s">
        <v>25</v>
      </c>
      <c r="C17" s="8">
        <v>8700000</v>
      </c>
      <c r="D17" s="13"/>
      <c r="E17" s="8">
        <v>8700000</v>
      </c>
      <c r="F17" s="2"/>
    </row>
    <row r="18" spans="1:6" ht="29.25" customHeight="1" x14ac:dyDescent="0.4">
      <c r="A18" s="21" t="s">
        <v>24</v>
      </c>
      <c r="B18" s="13" t="s">
        <v>26</v>
      </c>
      <c r="C18" s="8">
        <v>30000</v>
      </c>
      <c r="D18" s="13"/>
      <c r="E18" s="8">
        <v>30000</v>
      </c>
      <c r="F18" s="2"/>
    </row>
    <row r="19" spans="1:6" ht="21.75" customHeight="1" x14ac:dyDescent="0.35">
      <c r="A19" s="22" t="s">
        <v>27</v>
      </c>
      <c r="B19" s="14" t="s">
        <v>28</v>
      </c>
      <c r="C19" s="9">
        <f>C20+C21</f>
        <v>4150000</v>
      </c>
      <c r="D19" s="14"/>
      <c r="E19" s="9">
        <f>E20+E21</f>
        <v>4150000</v>
      </c>
      <c r="F19" s="2"/>
    </row>
    <row r="20" spans="1:6" ht="18.75" customHeight="1" x14ac:dyDescent="0.4">
      <c r="A20" s="23" t="s">
        <v>30</v>
      </c>
      <c r="B20" s="13" t="s">
        <v>31</v>
      </c>
      <c r="C20" s="8">
        <v>650000</v>
      </c>
      <c r="D20" s="13"/>
      <c r="E20" s="8">
        <v>650000</v>
      </c>
      <c r="F20" s="2"/>
    </row>
    <row r="21" spans="1:6" ht="23.25" customHeight="1" x14ac:dyDescent="0.4">
      <c r="A21" s="23" t="s">
        <v>32</v>
      </c>
      <c r="B21" s="13" t="s">
        <v>33</v>
      </c>
      <c r="C21" s="8">
        <v>3500000</v>
      </c>
      <c r="D21" s="13"/>
      <c r="E21" s="8">
        <v>3500000</v>
      </c>
      <c r="F21" s="2"/>
    </row>
    <row r="22" spans="1:6" ht="49.5" customHeight="1" x14ac:dyDescent="0.35">
      <c r="A22" s="22" t="s">
        <v>2</v>
      </c>
      <c r="B22" s="14" t="s">
        <v>18</v>
      </c>
      <c r="C22" s="9">
        <v>600000</v>
      </c>
      <c r="D22" s="14"/>
      <c r="E22" s="9">
        <v>600000</v>
      </c>
      <c r="F22" s="2"/>
    </row>
    <row r="23" spans="1:6" ht="108.75" customHeight="1" x14ac:dyDescent="0.4">
      <c r="A23" s="24" t="s">
        <v>59</v>
      </c>
      <c r="B23" s="13" t="s">
        <v>44</v>
      </c>
      <c r="C23" s="8">
        <v>600000</v>
      </c>
      <c r="D23" s="13"/>
      <c r="E23" s="8">
        <v>600000</v>
      </c>
      <c r="F23" s="2"/>
    </row>
    <row r="24" spans="1:6" ht="42" customHeight="1" x14ac:dyDescent="0.35">
      <c r="A24" s="22" t="s">
        <v>3</v>
      </c>
      <c r="B24" s="14" t="s">
        <v>19</v>
      </c>
      <c r="C24" s="9">
        <f>C25+C26</f>
        <v>75000</v>
      </c>
      <c r="D24" s="14"/>
      <c r="E24" s="9">
        <f>E25+E26</f>
        <v>75000</v>
      </c>
      <c r="F24" s="2"/>
    </row>
    <row r="25" spans="1:6" ht="39.75" customHeight="1" x14ac:dyDescent="0.4">
      <c r="A25" s="23" t="s">
        <v>42</v>
      </c>
      <c r="B25" s="13" t="s">
        <v>40</v>
      </c>
      <c r="C25" s="8">
        <v>10000</v>
      </c>
      <c r="D25" s="13"/>
      <c r="E25" s="8">
        <v>10000</v>
      </c>
      <c r="F25" s="2"/>
    </row>
    <row r="26" spans="1:6" ht="29.25" customHeight="1" x14ac:dyDescent="0.4">
      <c r="A26" s="23" t="s">
        <v>43</v>
      </c>
      <c r="B26" s="13" t="s">
        <v>41</v>
      </c>
      <c r="C26" s="8">
        <v>65000</v>
      </c>
      <c r="D26" s="13"/>
      <c r="E26" s="8">
        <v>65000</v>
      </c>
      <c r="F26" s="2"/>
    </row>
    <row r="27" spans="1:6" ht="22.5" customHeight="1" x14ac:dyDescent="0.35">
      <c r="A27" s="19" t="s">
        <v>37</v>
      </c>
      <c r="B27" s="14" t="s">
        <v>36</v>
      </c>
      <c r="C27" s="9">
        <v>800000</v>
      </c>
      <c r="D27" s="14"/>
      <c r="E27" s="9">
        <v>800000</v>
      </c>
      <c r="F27" s="2"/>
    </row>
    <row r="28" spans="1:6" ht="68.25" customHeight="1" x14ac:dyDescent="0.4">
      <c r="A28" s="20" t="s">
        <v>39</v>
      </c>
      <c r="B28" s="13" t="s">
        <v>38</v>
      </c>
      <c r="C28" s="8">
        <v>800000</v>
      </c>
      <c r="D28" s="13"/>
      <c r="E28" s="8">
        <v>800000</v>
      </c>
      <c r="F28" s="2"/>
    </row>
    <row r="29" spans="1:6" ht="25.5" customHeight="1" x14ac:dyDescent="0.4">
      <c r="A29" s="19" t="s">
        <v>45</v>
      </c>
      <c r="B29" s="13" t="s">
        <v>51</v>
      </c>
      <c r="C29" s="9">
        <v>78000</v>
      </c>
      <c r="D29" s="9">
        <v>58500</v>
      </c>
      <c r="E29" s="9">
        <v>136500</v>
      </c>
      <c r="F29" s="2"/>
    </row>
    <row r="30" spans="1:6" ht="22.5" customHeight="1" x14ac:dyDescent="0.4">
      <c r="A30" s="20" t="s">
        <v>35</v>
      </c>
      <c r="B30" s="13" t="s">
        <v>34</v>
      </c>
      <c r="C30" s="8">
        <v>78000</v>
      </c>
      <c r="D30" s="8"/>
      <c r="E30" s="8">
        <v>78000</v>
      </c>
      <c r="F30" s="2"/>
    </row>
    <row r="31" spans="1:6" ht="22.5" customHeight="1" x14ac:dyDescent="0.4">
      <c r="A31" s="25" t="s">
        <v>63</v>
      </c>
      <c r="B31" s="13" t="s">
        <v>62</v>
      </c>
      <c r="C31" s="8"/>
      <c r="D31" s="8">
        <v>58500</v>
      </c>
      <c r="E31" s="8">
        <v>58500</v>
      </c>
      <c r="F31" s="2"/>
    </row>
    <row r="32" spans="1:6" ht="24" customHeight="1" thickBot="1" x14ac:dyDescent="0.4">
      <c r="A32" s="26" t="s">
        <v>4</v>
      </c>
      <c r="B32" s="30" t="s">
        <v>20</v>
      </c>
      <c r="C32" s="9">
        <f>C33</f>
        <v>20814942.270000003</v>
      </c>
      <c r="D32" s="9">
        <f>D33</f>
        <v>12548019.25</v>
      </c>
      <c r="E32" s="9">
        <f>E33</f>
        <v>33362961.52</v>
      </c>
      <c r="F32" s="2"/>
    </row>
    <row r="33" spans="1:5" ht="41.25" thickBot="1" x14ac:dyDescent="0.4">
      <c r="A33" s="27" t="s">
        <v>46</v>
      </c>
      <c r="B33" s="30" t="s">
        <v>47</v>
      </c>
      <c r="C33" s="9">
        <f>C34+C36+C42</f>
        <v>20814942.270000003</v>
      </c>
      <c r="D33" s="9">
        <f>D36+D42+D44</f>
        <v>12548019.25</v>
      </c>
      <c r="E33" s="9">
        <f>E34+E36+E42+E44</f>
        <v>33362961.52</v>
      </c>
    </row>
    <row r="34" spans="1:5" ht="41.25" thickBot="1" x14ac:dyDescent="0.4">
      <c r="A34" s="27" t="s">
        <v>48</v>
      </c>
      <c r="B34" s="30" t="s">
        <v>58</v>
      </c>
      <c r="C34" s="9">
        <f>C35</f>
        <v>10654218</v>
      </c>
      <c r="D34" s="9"/>
      <c r="E34" s="9">
        <f>E35</f>
        <v>10654218</v>
      </c>
    </row>
    <row r="35" spans="1:5" ht="41.25" thickBot="1" x14ac:dyDescent="0.45">
      <c r="A35" s="24" t="s">
        <v>52</v>
      </c>
      <c r="B35" s="31" t="s">
        <v>57</v>
      </c>
      <c r="C35" s="8">
        <v>10654218</v>
      </c>
      <c r="D35" s="8"/>
      <c r="E35" s="8">
        <v>10654218</v>
      </c>
    </row>
    <row r="36" spans="1:5" ht="55.5" customHeight="1" x14ac:dyDescent="0.35">
      <c r="A36" s="36" t="s">
        <v>49</v>
      </c>
      <c r="B36" s="32" t="s">
        <v>56</v>
      </c>
      <c r="C36" s="9">
        <f>C37+C38+C39+C40</f>
        <v>9768124.2700000014</v>
      </c>
      <c r="D36" s="9">
        <v>302362.45</v>
      </c>
      <c r="E36" s="9">
        <f>E37+E38+E39+E40+E41</f>
        <v>10070486.720000001</v>
      </c>
    </row>
    <row r="37" spans="1:5" ht="150.75" customHeight="1" x14ac:dyDescent="0.4">
      <c r="A37" s="28" t="s">
        <v>65</v>
      </c>
      <c r="B37" s="33" t="s">
        <v>64</v>
      </c>
      <c r="C37" s="8">
        <v>2768491.79</v>
      </c>
      <c r="D37" s="8">
        <v>-627766.93999999994</v>
      </c>
      <c r="E37" s="8">
        <v>2140724.85</v>
      </c>
    </row>
    <row r="38" spans="1:5" ht="114" customHeight="1" x14ac:dyDescent="0.4">
      <c r="A38" s="28" t="s">
        <v>67</v>
      </c>
      <c r="B38" s="33" t="s">
        <v>66</v>
      </c>
      <c r="C38" s="8">
        <v>1812108.62</v>
      </c>
      <c r="D38" s="8">
        <v>-369870.61</v>
      </c>
      <c r="E38" s="8">
        <v>1442238.01</v>
      </c>
    </row>
    <row r="39" spans="1:5" ht="44.25" customHeight="1" x14ac:dyDescent="0.4">
      <c r="A39" s="28" t="s">
        <v>69</v>
      </c>
      <c r="B39" s="33" t="s">
        <v>68</v>
      </c>
      <c r="C39" s="8">
        <v>2508961.89</v>
      </c>
      <c r="D39" s="8"/>
      <c r="E39" s="8">
        <v>2508961.89</v>
      </c>
    </row>
    <row r="40" spans="1:5" ht="60.75" x14ac:dyDescent="0.4">
      <c r="A40" s="28" t="s">
        <v>78</v>
      </c>
      <c r="B40" s="33" t="s">
        <v>77</v>
      </c>
      <c r="C40" s="8">
        <v>2678561.9700000002</v>
      </c>
      <c r="D40" s="8"/>
      <c r="E40" s="8">
        <v>2678561.9700000002</v>
      </c>
    </row>
    <row r="41" spans="1:5" ht="66" customHeight="1" x14ac:dyDescent="0.4">
      <c r="A41" s="28" t="s">
        <v>71</v>
      </c>
      <c r="B41" s="33" t="s">
        <v>70</v>
      </c>
      <c r="C41" s="8"/>
      <c r="D41" s="8">
        <v>1300000</v>
      </c>
      <c r="E41" s="8">
        <v>1300000</v>
      </c>
    </row>
    <row r="42" spans="1:5" ht="46.5" customHeight="1" x14ac:dyDescent="0.35">
      <c r="A42" s="36" t="s">
        <v>50</v>
      </c>
      <c r="B42" s="32" t="s">
        <v>55</v>
      </c>
      <c r="C42" s="9">
        <v>392600</v>
      </c>
      <c r="D42" s="16" t="s">
        <v>79</v>
      </c>
      <c r="E42" s="9">
        <v>406500</v>
      </c>
    </row>
    <row r="43" spans="1:5" ht="50.25" customHeight="1" x14ac:dyDescent="0.4">
      <c r="A43" s="28" t="s">
        <v>53</v>
      </c>
      <c r="B43" s="13" t="s">
        <v>54</v>
      </c>
      <c r="C43" s="8">
        <v>392600</v>
      </c>
      <c r="D43" s="10" t="s">
        <v>79</v>
      </c>
      <c r="E43" s="8">
        <v>406500</v>
      </c>
    </row>
    <row r="44" spans="1:5" ht="40.5" x14ac:dyDescent="0.35">
      <c r="A44" s="36" t="s">
        <v>81</v>
      </c>
      <c r="B44" s="32" t="s">
        <v>80</v>
      </c>
      <c r="C44" s="9"/>
      <c r="D44" s="9">
        <f>D45+D46+D47</f>
        <v>12231756.800000001</v>
      </c>
      <c r="E44" s="9">
        <f>E45+E46+E47</f>
        <v>12231756.800000001</v>
      </c>
    </row>
    <row r="45" spans="1:5" ht="65.25" customHeight="1" x14ac:dyDescent="0.4">
      <c r="A45" s="28" t="s">
        <v>83</v>
      </c>
      <c r="B45" s="13" t="s">
        <v>82</v>
      </c>
      <c r="C45" s="8"/>
      <c r="D45" s="8">
        <v>450000</v>
      </c>
      <c r="E45" s="8">
        <v>450000</v>
      </c>
    </row>
    <row r="46" spans="1:5" ht="81" x14ac:dyDescent="0.4">
      <c r="A46" s="28" t="s">
        <v>85</v>
      </c>
      <c r="B46" s="13" t="s">
        <v>84</v>
      </c>
      <c r="C46" s="8"/>
      <c r="D46" s="8">
        <v>1872200</v>
      </c>
      <c r="E46" s="8">
        <v>1872200</v>
      </c>
    </row>
    <row r="47" spans="1:5" ht="113.25" customHeight="1" x14ac:dyDescent="0.4">
      <c r="A47" s="28" t="s">
        <v>88</v>
      </c>
      <c r="B47" s="13" t="s">
        <v>86</v>
      </c>
      <c r="C47" s="8"/>
      <c r="D47" s="10" t="s">
        <v>87</v>
      </c>
      <c r="E47" s="10" t="s">
        <v>87</v>
      </c>
    </row>
    <row r="48" spans="1:5" ht="16.5" x14ac:dyDescent="0.25">
      <c r="A48" s="1"/>
      <c r="B48" s="1"/>
      <c r="C48" s="1"/>
      <c r="D48" s="1"/>
      <c r="E48" s="3"/>
    </row>
  </sheetData>
  <mergeCells count="5">
    <mergeCell ref="A6:E6"/>
    <mergeCell ref="B5:E5"/>
    <mergeCell ref="B2:E2"/>
    <mergeCell ref="B3:E3"/>
    <mergeCell ref="B4:E4"/>
  </mergeCells>
  <phoneticPr fontId="0" type="noConversion"/>
  <printOptions horizontalCentered="1"/>
  <pageMargins left="0.43307086614173229" right="0.23622047244094491" top="0.74803149606299213" bottom="0.35433070866141736" header="0.51181102362204722" footer="0.31496062992125984"/>
  <pageSetup paperSize="9" scale="36" firstPageNumber="41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User</cp:lastModifiedBy>
  <cp:lastPrinted>2022-09-21T06:39:30Z</cp:lastPrinted>
  <dcterms:created xsi:type="dcterms:W3CDTF">2017-10-23T09:06:05Z</dcterms:created>
  <dcterms:modified xsi:type="dcterms:W3CDTF">2022-09-21T06:39:57Z</dcterms:modified>
</cp:coreProperties>
</file>