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-180" windowWidth="7200" windowHeight="140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32" i="1" l="1"/>
  <c r="Y33" i="1"/>
  <c r="Y54" i="1"/>
  <c r="Y56" i="1"/>
  <c r="Y67" i="1"/>
  <c r="Y68" i="1"/>
  <c r="Y69" i="1"/>
  <c r="Y89" i="1"/>
  <c r="Y91" i="1"/>
  <c r="Y113" i="1"/>
  <c r="Y114" i="1"/>
  <c r="Y115" i="1"/>
  <c r="Y117" i="1"/>
  <c r="Y29" i="1"/>
  <c r="W32" i="1"/>
  <c r="W33" i="1"/>
  <c r="W54" i="1"/>
  <c r="W56" i="1"/>
  <c r="W67" i="1"/>
  <c r="W68" i="1"/>
  <c r="W69" i="1"/>
  <c r="W89" i="1"/>
  <c r="W91" i="1"/>
  <c r="W113" i="1"/>
  <c r="W114" i="1"/>
  <c r="W115" i="1"/>
  <c r="W117" i="1"/>
  <c r="W29" i="1"/>
  <c r="U115" i="1"/>
  <c r="F14" i="1"/>
  <c r="F16" i="1"/>
  <c r="F17" i="1"/>
  <c r="F18" i="1"/>
  <c r="F19" i="1"/>
  <c r="F20" i="1"/>
  <c r="F22" i="1"/>
  <c r="F23" i="1"/>
  <c r="F25" i="1"/>
  <c r="F26" i="1"/>
  <c r="F27" i="1"/>
  <c r="F28" i="1"/>
  <c r="F29" i="1"/>
  <c r="F30" i="1"/>
  <c r="F32" i="1"/>
  <c r="F33" i="1"/>
  <c r="F34" i="1"/>
  <c r="F35" i="1"/>
  <c r="F37" i="1"/>
  <c r="F38" i="1"/>
  <c r="F39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6" i="1"/>
  <c r="F58" i="1"/>
  <c r="F59" i="1"/>
  <c r="F60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3" i="1"/>
  <c r="F84" i="1"/>
  <c r="F85" i="1"/>
  <c r="F86" i="1"/>
  <c r="F87" i="1"/>
  <c r="F89" i="1"/>
  <c r="F91" i="1"/>
  <c r="F92" i="1"/>
  <c r="F93" i="1"/>
  <c r="F94" i="1"/>
  <c r="F95" i="1"/>
  <c r="F96" i="1"/>
  <c r="F97" i="1"/>
  <c r="F99" i="1"/>
  <c r="F100" i="1"/>
  <c r="F101" i="1"/>
  <c r="F103" i="1"/>
  <c r="F104" i="1"/>
  <c r="F105" i="1"/>
  <c r="F106" i="1"/>
  <c r="F108" i="1"/>
  <c r="F109" i="1"/>
  <c r="F110" i="1"/>
  <c r="F112" i="1"/>
  <c r="F113" i="1"/>
  <c r="F114" i="1"/>
  <c r="F115" i="1"/>
  <c r="F117" i="1"/>
  <c r="F118" i="1"/>
  <c r="F119" i="1"/>
  <c r="F120" i="1"/>
  <c r="F121" i="1"/>
  <c r="F122" i="1"/>
  <c r="F124" i="1"/>
  <c r="F125" i="1"/>
  <c r="F126" i="1"/>
  <c r="F127" i="1"/>
  <c r="F129" i="1"/>
  <c r="F130" i="1"/>
  <c r="F13" i="1"/>
  <c r="H54" i="1"/>
  <c r="H67" i="1"/>
  <c r="H68" i="1"/>
  <c r="H69" i="1"/>
  <c r="H71" i="1"/>
  <c r="H113" i="1"/>
  <c r="H114" i="1"/>
  <c r="H115" i="1"/>
  <c r="H117" i="1"/>
  <c r="H33" i="1"/>
  <c r="D131" i="1"/>
  <c r="E131" i="1"/>
  <c r="U67" i="1" l="1"/>
  <c r="U68" i="1"/>
  <c r="U69" i="1"/>
  <c r="U113" i="1"/>
  <c r="U114" i="1"/>
  <c r="U117" i="1"/>
  <c r="U29" i="1"/>
  <c r="C131" i="1" l="1"/>
  <c r="H29" i="1" l="1"/>
  <c r="AD131" i="1" l="1"/>
  <c r="T131" i="1" l="1"/>
  <c r="O131" i="1"/>
  <c r="S131" i="1"/>
  <c r="G131" i="1" l="1"/>
  <c r="U131" i="1" s="1"/>
  <c r="M131" i="1"/>
  <c r="N131" i="1"/>
  <c r="AE131" i="1"/>
  <c r="X131" i="1" l="1"/>
  <c r="H131" i="1"/>
  <c r="F131" i="1"/>
  <c r="V131" i="1"/>
  <c r="W131" i="1" l="1"/>
  <c r="Y131" i="1"/>
</calcChain>
</file>

<file path=xl/sharedStrings.xml><?xml version="1.0" encoding="utf-8"?>
<sst xmlns="http://schemas.openxmlformats.org/spreadsheetml/2006/main" count="287" uniqueCount="269">
  <si>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</si>
  <si>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</si>
  <si>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</si>
  <si>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</si>
  <si>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</si>
  <si>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</si>
  <si>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</si>
  <si>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</si>
  <si>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</si>
  <si>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</si>
  <si>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</si>
  <si>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</si>
  <si>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</si>
  <si>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</si>
  <si>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</si>
  <si>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</si>
  <si>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</si>
  <si>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</si>
  <si>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</si>
  <si>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</si>
  <si>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</si>
  <si>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</si>
  <si>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</si>
  <si>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</si>
  <si>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</si>
  <si>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</si>
  <si>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</si>
  <si>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</si>
  <si>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</si>
  <si>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</si>
  <si>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</si>
  <si>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</si>
  <si>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</si>
  <si>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</si>
  <si>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</si>
  <si>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</si>
  <si>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</si>
  <si>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</si>
  <si>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</si>
  <si>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</si>
  <si>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</si>
  <si>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</si>
  <si>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</si>
  <si>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</si>
  <si>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</si>
  <si>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</si>
  <si>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</si>
  <si>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</si>
  <si>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</si>
  <si>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</si>
  <si>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</si>
  <si>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</si>
  <si>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</si>
  <si>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</si>
  <si>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</si>
  <si>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</si>
  <si>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</si>
  <si>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</si>
  <si>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</si>
  <si>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</si>
  <si>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</si>
  <si>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</si>
  <si>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</si>
  <si>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</si>
  <si>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</si>
  <si>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</si>
  <si>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</si>
  <si>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</si>
  <si>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</si>
  <si>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</si>
  <si>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</si>
  <si>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</si>
  <si>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</si>
  <si>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</si>
  <si>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</si>
  <si>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</si>
  <si>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</si>
  <si>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</si>
  <si>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</si>
  <si>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</si>
  <si>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</si>
  <si>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</si>
  <si>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</si>
  <si>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</si>
  <si>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</si>
  <si>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</si>
  <si>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</si>
  <si>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</si>
  <si>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</si>
  <si>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</si>
  <si>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</si>
  <si>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</si>
  <si>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</si>
  <si>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</si>
  <si>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</si>
  <si>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</si>
  <si>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</si>
  <si>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</si>
  <si>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</si>
  <si>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</si>
  <si>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</si>
  <si>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</si>
  <si>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</si>
  <si>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</si>
  <si>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</si>
  <si>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</si>
  <si>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</si>
  <si>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</si>
  <si>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</si>
  <si>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</si>
  <si>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</si>
  <si>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</si>
  <si>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</si>
  <si>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</si>
  <si>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</si>
  <si>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</si>
  <si>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</si>
  <si>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</si>
  <si>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</si>
  <si>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</si>
  <si>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</si>
  <si>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</si>
  <si>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</si>
  <si>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</si>
  <si>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</si>
  <si>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</si>
  <si>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</si>
  <si>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</si>
  <si>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</si>
  <si>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</si>
  <si>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</si>
  <si>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</si>
  <si>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</si>
  <si>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</si>
  <si>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</si>
  <si>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</si>
  <si>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</si>
  <si>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</si>
  <si>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</si>
  <si>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</si>
  <si>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</si>
  <si>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</si>
  <si>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</si>
  <si>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</si>
  <si>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</si>
  <si>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</si>
  <si>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</si>
  <si>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</si>
  <si>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</si>
  <si>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</si>
  <si>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</si>
  <si>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</si>
  <si>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</si>
  <si>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</si>
  <si>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</si>
  <si>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</si>
  <si>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</si>
  <si>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</si>
  <si>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</si>
  <si>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</si>
  <si>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</si>
  <si>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</si>
  <si>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</si>
  <si>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</si>
  <si>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</si>
  <si>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</si>
  <si>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</si>
  <si>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</si>
  <si>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</si>
  <si>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</si>
  <si>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</si>
  <si>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</si>
  <si>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</si>
  <si>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</si>
  <si>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</si>
  <si>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</si>
  <si>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</si>
  <si>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</si>
  <si>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</si>
  <si>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</si>
  <si>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</si>
  <si>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</si>
  <si>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</si>
  <si>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</si>
  <si>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</si>
  <si>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</si>
  <si>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</si>
  <si>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</si>
  <si>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</si>
  <si>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</si>
  <si>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</si>
  <si>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</si>
  <si>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</si>
  <si>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</si>
  <si>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</si>
  <si>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</si>
  <si>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</si>
  <si>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</si>
  <si>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</si>
  <si>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</si>
  <si>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</si>
  <si>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</si>
  <si>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</si>
  <si>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</si>
  <si>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</si>
  <si>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</si>
  <si>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</si>
  <si>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</si>
  <si>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Барсук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</si>
  <si>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</si>
  <si>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</si>
  <si>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</si>
  <si>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</si>
  <si>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</si>
  <si>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</si>
  <si>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</si>
  <si>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</si>
  <si>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</si>
  <si>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6.4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</si>
  <si>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</si>
  <si>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</si>
  <si>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</si>
  <si>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</si>
  <si>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</si>
  <si>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</si>
  <si>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</si>
  <si>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</si>
  <si>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</si>
  <si>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</si>
  <si>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</si>
  <si>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</si>
  <si>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</si>
  <si>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</si>
  <si>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</si>
  <si>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</si>
  <si>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</si>
  <si>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</si>
  <si>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</si>
  <si>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</si>
  <si>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</si>
  <si>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</si>
  <si>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</si>
  <si>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</si>
  <si>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</si>
  <si>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</si>
  <si>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</si>
  <si>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</si>
  <si>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</si>
  <si>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</si>
  <si>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</si>
  <si>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</si>
  <si>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</si>
  <si>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</si>
  <si>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</si>
  <si>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</si>
  <si>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</si>
  <si>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</si>
  <si>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</si>
  <si>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</si>
  <si>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</si>
  <si>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</si>
  <si>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</si>
  <si>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</si>
  <si>
    <t>Период с 1 августа 2024 г. до 1 августа 2025 г.</t>
  </si>
  <si>
    <t>Общество с ограниченной ответственностью «Маяк»</t>
  </si>
  <si>
    <t>Союз охотников и рыболовов "Охотничья Слобода"</t>
  </si>
  <si>
    <t>Общедоступные охотничьи угодья Жиздринского района</t>
  </si>
  <si>
    <t>2023-2024 г.</t>
  </si>
  <si>
    <t>2024-2025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</si>
</sst>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6"/>
  <sheetViews>
    <sheetView tabSelected="1" topLeftCell="A8" zoomScaleNormal="100" workbookViewId="0">
      <pane ySplit="1980" topLeftCell="A128"/>
      <selection activeCell="K3" sqref="K3"/>
      <selection pane="bottomLeft" activeCell="J9" sqref="J9:M9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1" customWidth="1"/>
    <col min="6" max="6" width="12" style="4" customWidth="1"/>
    <col min="7" max="7" width="9.140625" style="4" customWidth="1"/>
    <col min="8" max="8" width="6.7109375" style="4" customWidth="1"/>
    <col min="9" max="9" width="5.5703125" style="4" hidden="1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2" customWidth="1"/>
    <col min="14" max="14" width="6.42578125" style="32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hidden="1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hidden="1" customWidth="1"/>
    <col min="27" max="27" width="7.28515625" style="4" customWidth="1"/>
    <col min="28" max="28" width="9.140625" style="4" customWidth="1"/>
    <col min="29" max="29" width="3.85546875" style="4" hidden="1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 x14ac:dyDescent="0.25">
      <c r="A1" s="1"/>
      <c r="B1" s="22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4"/>
      <c r="N1" s="34"/>
      <c r="O1" s="3"/>
      <c r="P1" s="1"/>
      <c r="Q1" s="1"/>
      <c r="R1" s="1"/>
      <c r="S1" s="1"/>
      <c r="T1" s="1"/>
      <c r="U1" s="1"/>
      <c r="V1" s="46"/>
      <c r="W1" s="47"/>
      <c r="X1" s="47"/>
      <c r="Y1" s="47"/>
      <c r="Z1" s="47"/>
      <c r="AA1" s="47"/>
      <c r="AB1" s="47"/>
      <c r="AC1" s="47"/>
      <c r="AD1" s="47"/>
      <c r="AE1" s="47"/>
    </row>
    <row r="2" spans="1:31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4"/>
      <c r="N2" s="34"/>
      <c r="O2" s="1"/>
      <c r="P2" s="1"/>
      <c r="Q2" s="1"/>
      <c r="R2" s="1"/>
      <c r="S2" s="1"/>
      <c r="T2" s="1"/>
      <c r="U2" s="1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16.5" x14ac:dyDescent="0.2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4"/>
      <c r="N3" s="34"/>
      <c r="O3" s="1"/>
      <c r="P3" s="1"/>
      <c r="Q3" s="1"/>
      <c r="R3" s="1"/>
      <c r="S3" s="1"/>
      <c r="T3" s="1"/>
      <c r="U3" s="1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ht="16.5" x14ac:dyDescent="0.25">
      <c r="A4" s="6" t="s">
        <v>26</v>
      </c>
      <c r="B4" s="1"/>
      <c r="C4" s="1"/>
      <c r="D4" s="8" t="s">
        <v>208</v>
      </c>
      <c r="E4" s="8"/>
      <c r="F4" s="1"/>
      <c r="G4" s="1"/>
      <c r="H4" s="1"/>
      <c r="I4" s="1"/>
      <c r="J4" s="1"/>
      <c r="K4" s="1"/>
      <c r="L4" s="1"/>
      <c r="M4" s="34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 x14ac:dyDescent="0.25">
      <c r="A5" s="6" t="s">
        <v>263</v>
      </c>
      <c r="B5" s="6"/>
    </row>
    <row r="6" spans="1:31" ht="207.75" customHeight="1" x14ac:dyDescent="0.25">
      <c r="A6" s="54" t="s">
        <v>3</v>
      </c>
      <c r="B6" s="54" t="s">
        <v>0</v>
      </c>
      <c r="C6" s="54" t="s">
        <v>119</v>
      </c>
      <c r="D6" s="51" t="s">
        <v>1</v>
      </c>
      <c r="E6" s="51"/>
      <c r="F6" s="54" t="s">
        <v>120</v>
      </c>
      <c r="G6" s="57" t="s">
        <v>2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9"/>
      <c r="V6" s="49" t="s">
        <v>18</v>
      </c>
      <c r="W6" s="49"/>
      <c r="X6" s="49"/>
      <c r="Y6" s="49"/>
      <c r="Z6" s="49"/>
      <c r="AA6" s="49"/>
      <c r="AB6" s="49"/>
      <c r="AC6" s="49"/>
      <c r="AD6" s="49"/>
      <c r="AE6" s="49"/>
    </row>
    <row r="7" spans="1:31" ht="60" customHeight="1" x14ac:dyDescent="0.25">
      <c r="A7" s="71"/>
      <c r="B7" s="55"/>
      <c r="C7" s="55"/>
      <c r="D7" s="68" t="s">
        <v>267</v>
      </c>
      <c r="E7" s="68" t="s">
        <v>268</v>
      </c>
      <c r="F7" s="55"/>
      <c r="G7" s="60" t="s">
        <v>4</v>
      </c>
      <c r="H7" s="58"/>
      <c r="I7" s="58"/>
      <c r="J7" s="58"/>
      <c r="K7" s="58"/>
      <c r="L7" s="58"/>
      <c r="M7" s="58"/>
      <c r="N7" s="59"/>
      <c r="O7" s="60" t="s">
        <v>5</v>
      </c>
      <c r="P7" s="58"/>
      <c r="Q7" s="58"/>
      <c r="R7" s="58"/>
      <c r="S7" s="58"/>
      <c r="T7" s="58"/>
      <c r="U7" s="59"/>
      <c r="V7" s="48" t="s">
        <v>24</v>
      </c>
      <c r="W7" s="50"/>
      <c r="X7" s="48" t="s">
        <v>23</v>
      </c>
      <c r="Y7" s="48"/>
      <c r="Z7" s="48"/>
      <c r="AA7" s="48"/>
      <c r="AB7" s="48"/>
      <c r="AC7" s="48"/>
      <c r="AD7" s="48"/>
      <c r="AE7" s="48"/>
    </row>
    <row r="8" spans="1:31" ht="15" customHeight="1" x14ac:dyDescent="0.25">
      <c r="A8" s="71"/>
      <c r="B8" s="55"/>
      <c r="C8" s="55"/>
      <c r="D8" s="69"/>
      <c r="E8" s="72"/>
      <c r="F8" s="55"/>
      <c r="G8" s="61" t="s">
        <v>6</v>
      </c>
      <c r="H8" s="54" t="s">
        <v>7</v>
      </c>
      <c r="I8" s="62" t="s">
        <v>8</v>
      </c>
      <c r="J8" s="60" t="s">
        <v>9</v>
      </c>
      <c r="K8" s="58"/>
      <c r="L8" s="58"/>
      <c r="M8" s="58"/>
      <c r="N8" s="59"/>
      <c r="O8" s="61" t="s">
        <v>6</v>
      </c>
      <c r="P8" s="60" t="s">
        <v>16</v>
      </c>
      <c r="Q8" s="58"/>
      <c r="R8" s="58"/>
      <c r="S8" s="58"/>
      <c r="T8" s="59"/>
      <c r="U8" s="54" t="s">
        <v>17</v>
      </c>
      <c r="V8" s="48" t="s">
        <v>6</v>
      </c>
      <c r="W8" s="48" t="s">
        <v>7</v>
      </c>
      <c r="X8" s="48" t="s">
        <v>6</v>
      </c>
      <c r="Y8" s="48" t="s">
        <v>7</v>
      </c>
      <c r="Z8" s="52" t="s">
        <v>20</v>
      </c>
      <c r="AA8" s="48" t="s">
        <v>16</v>
      </c>
      <c r="AB8" s="48"/>
      <c r="AC8" s="48"/>
      <c r="AD8" s="48"/>
      <c r="AE8" s="48"/>
    </row>
    <row r="9" spans="1:31" ht="40.5" customHeight="1" x14ac:dyDescent="0.25">
      <c r="A9" s="71"/>
      <c r="B9" s="55"/>
      <c r="C9" s="55"/>
      <c r="D9" s="69"/>
      <c r="E9" s="72"/>
      <c r="F9" s="55"/>
      <c r="G9" s="55"/>
      <c r="H9" s="55"/>
      <c r="I9" s="63"/>
      <c r="J9" s="57" t="s">
        <v>10</v>
      </c>
      <c r="K9" s="58"/>
      <c r="L9" s="58"/>
      <c r="M9" s="59"/>
      <c r="N9" s="54" t="s">
        <v>15</v>
      </c>
      <c r="O9" s="55"/>
      <c r="P9" s="57" t="s">
        <v>10</v>
      </c>
      <c r="Q9" s="65"/>
      <c r="R9" s="65"/>
      <c r="S9" s="66"/>
      <c r="T9" s="54" t="s">
        <v>15</v>
      </c>
      <c r="U9" s="55"/>
      <c r="V9" s="51"/>
      <c r="W9" s="51"/>
      <c r="X9" s="51"/>
      <c r="Y9" s="51"/>
      <c r="Z9" s="53"/>
      <c r="AA9" s="48" t="s">
        <v>10</v>
      </c>
      <c r="AB9" s="48"/>
      <c r="AC9" s="48"/>
      <c r="AD9" s="48"/>
      <c r="AE9" s="48" t="s">
        <v>19</v>
      </c>
    </row>
    <row r="10" spans="1:31" ht="69" customHeight="1" x14ac:dyDescent="0.25">
      <c r="A10" s="67"/>
      <c r="B10" s="56"/>
      <c r="C10" s="56"/>
      <c r="D10" s="70"/>
      <c r="E10" s="73"/>
      <c r="F10" s="56"/>
      <c r="G10" s="56"/>
      <c r="H10" s="56"/>
      <c r="I10" s="64"/>
      <c r="J10" s="26" t="s">
        <v>11</v>
      </c>
      <c r="K10" s="26" t="s">
        <v>12</v>
      </c>
      <c r="L10" s="29" t="s">
        <v>13</v>
      </c>
      <c r="M10" s="26" t="s">
        <v>14</v>
      </c>
      <c r="N10" s="56"/>
      <c r="O10" s="56"/>
      <c r="P10" s="41" t="s">
        <v>11</v>
      </c>
      <c r="Q10" s="41" t="s">
        <v>12</v>
      </c>
      <c r="R10" s="42" t="s">
        <v>13</v>
      </c>
      <c r="S10" s="41" t="s">
        <v>14</v>
      </c>
      <c r="T10" s="67"/>
      <c r="U10" s="56"/>
      <c r="V10" s="51"/>
      <c r="W10" s="51"/>
      <c r="X10" s="51"/>
      <c r="Y10" s="51"/>
      <c r="Z10" s="53"/>
      <c r="AA10" s="26" t="s">
        <v>11</v>
      </c>
      <c r="AB10" s="26" t="s">
        <v>12</v>
      </c>
      <c r="AC10" s="29" t="s">
        <v>13</v>
      </c>
      <c r="AD10" s="26" t="s">
        <v>14</v>
      </c>
      <c r="AE10" s="51"/>
    </row>
    <row r="11" spans="1:31" ht="15" hidden="1" customHeight="1" x14ac:dyDescent="0.25">
      <c r="A11" s="30">
        <v>1</v>
      </c>
      <c r="B11" s="30">
        <v>2</v>
      </c>
      <c r="C11" s="30">
        <v>3</v>
      </c>
      <c r="D11" s="31">
        <v>4</v>
      </c>
      <c r="E11" s="31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  <c r="K11" s="30">
        <v>11</v>
      </c>
      <c r="L11" s="30">
        <v>12</v>
      </c>
      <c r="M11" s="30">
        <v>13</v>
      </c>
      <c r="N11" s="30">
        <v>14</v>
      </c>
      <c r="O11" s="30">
        <v>15</v>
      </c>
      <c r="P11" s="30">
        <v>16</v>
      </c>
      <c r="Q11" s="30">
        <v>17</v>
      </c>
      <c r="R11" s="30">
        <v>18</v>
      </c>
      <c r="S11" s="30">
        <v>19</v>
      </c>
      <c r="T11" s="30">
        <v>20</v>
      </c>
      <c r="U11" s="30">
        <v>21</v>
      </c>
      <c r="V11" s="30">
        <v>22</v>
      </c>
      <c r="W11" s="30">
        <v>23</v>
      </c>
      <c r="X11" s="30">
        <v>24</v>
      </c>
      <c r="Y11" s="30">
        <v>25</v>
      </c>
      <c r="Z11" s="30">
        <v>26</v>
      </c>
      <c r="AA11" s="30">
        <v>27</v>
      </c>
      <c r="AB11" s="30">
        <v>28</v>
      </c>
      <c r="AC11" s="30">
        <v>29</v>
      </c>
      <c r="AD11" s="30">
        <v>30</v>
      </c>
      <c r="AE11" s="30">
        <v>31</v>
      </c>
    </row>
    <row r="12" spans="1:31" x14ac:dyDescent="0.25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7"/>
      <c r="W12" s="27"/>
      <c r="X12" s="27"/>
      <c r="Y12" s="11"/>
      <c r="Z12" s="11"/>
      <c r="AA12" s="11"/>
      <c r="AB12" s="11"/>
      <c r="AC12" s="11"/>
      <c r="AD12" s="11"/>
      <c r="AE12" s="33"/>
    </row>
    <row r="13" spans="1:31" ht="76.5" x14ac:dyDescent="0.25">
      <c r="A13" s="25" t="s">
        <v>29</v>
      </c>
      <c r="B13" s="14" t="s">
        <v>122</v>
      </c>
      <c r="C13" s="9">
        <v>53.487000000000002</v>
      </c>
      <c r="D13" s="11">
        <v>12</v>
      </c>
      <c r="E13" s="11">
        <v>10</v>
      </c>
      <c r="F13" s="10">
        <f>E13/C13</f>
        <v>0.18696131770336716</v>
      </c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0"/>
      <c r="X13" s="11"/>
      <c r="Y13" s="11"/>
      <c r="Z13" s="11"/>
      <c r="AA13" s="11"/>
      <c r="AB13" s="11"/>
      <c r="AC13" s="11"/>
      <c r="AD13" s="11"/>
      <c r="AE13" s="33"/>
    </row>
    <row r="14" spans="1:31" ht="25.5" x14ac:dyDescent="0.25">
      <c r="A14" s="25" t="s">
        <v>30</v>
      </c>
      <c r="B14" s="14" t="s">
        <v>123</v>
      </c>
      <c r="C14" s="9">
        <v>19.217099999999999</v>
      </c>
      <c r="D14" s="11">
        <v>0</v>
      </c>
      <c r="E14" s="11">
        <v>6</v>
      </c>
      <c r="F14" s="10">
        <f t="shared" ref="F14:F77" si="0">E14/C14</f>
        <v>0.31222192734595755</v>
      </c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0"/>
      <c r="X14" s="11"/>
      <c r="Y14" s="11"/>
      <c r="Z14" s="11"/>
      <c r="AA14" s="11"/>
      <c r="AB14" s="11"/>
      <c r="AC14" s="11"/>
      <c r="AD14" s="11"/>
      <c r="AE14" s="33"/>
    </row>
    <row r="15" spans="1:31" x14ac:dyDescent="0.25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0"/>
      <c r="X15" s="11"/>
      <c r="Y15" s="11"/>
      <c r="Z15" s="11"/>
      <c r="AA15" s="11"/>
      <c r="AB15" s="11"/>
      <c r="AC15" s="11"/>
      <c r="AD15" s="11"/>
      <c r="AE15" s="33"/>
    </row>
    <row r="16" spans="1:31" ht="25.5" x14ac:dyDescent="0.25">
      <c r="A16" s="25" t="s">
        <v>33</v>
      </c>
      <c r="B16" s="15" t="s">
        <v>124</v>
      </c>
      <c r="C16" s="10">
        <v>42.234999999999999</v>
      </c>
      <c r="D16" s="11">
        <v>11</v>
      </c>
      <c r="E16" s="11">
        <v>7</v>
      </c>
      <c r="F16" s="10">
        <f t="shared" si="0"/>
        <v>0.16573931573339648</v>
      </c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0"/>
      <c r="X16" s="11"/>
      <c r="Y16" s="11"/>
      <c r="Z16" s="11"/>
      <c r="AA16" s="11"/>
      <c r="AB16" s="11"/>
      <c r="AC16" s="11"/>
      <c r="AD16" s="11"/>
      <c r="AE16" s="28"/>
    </row>
    <row r="17" spans="1:31" ht="25.5" x14ac:dyDescent="0.25">
      <c r="A17" s="25" t="s">
        <v>34</v>
      </c>
      <c r="B17" s="15" t="s">
        <v>125</v>
      </c>
      <c r="C17" s="10">
        <v>34.085999999999999</v>
      </c>
      <c r="D17" s="11">
        <v>0</v>
      </c>
      <c r="E17" s="11">
        <v>15</v>
      </c>
      <c r="F17" s="10">
        <f t="shared" si="0"/>
        <v>0.44006336912515404</v>
      </c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0"/>
      <c r="X17" s="11"/>
      <c r="Y17" s="11"/>
      <c r="Z17" s="11"/>
      <c r="AA17" s="11"/>
      <c r="AB17" s="11"/>
      <c r="AC17" s="11"/>
      <c r="AD17" s="11"/>
      <c r="AE17" s="33"/>
    </row>
    <row r="18" spans="1:31" ht="63.75" x14ac:dyDescent="0.25">
      <c r="A18" s="25" t="s">
        <v>35</v>
      </c>
      <c r="B18" s="15" t="s">
        <v>126</v>
      </c>
      <c r="C18" s="10">
        <v>59.926000000000002</v>
      </c>
      <c r="D18" s="11">
        <v>34</v>
      </c>
      <c r="E18" s="11">
        <v>32</v>
      </c>
      <c r="F18" s="10">
        <f t="shared" si="0"/>
        <v>0.53399192337215895</v>
      </c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1"/>
      <c r="Y18" s="11"/>
      <c r="Z18" s="11"/>
      <c r="AA18" s="11"/>
      <c r="AB18" s="11"/>
      <c r="AC18" s="11"/>
      <c r="AD18" s="11"/>
      <c r="AE18" s="33"/>
    </row>
    <row r="19" spans="1:31" x14ac:dyDescent="0.25">
      <c r="A19" s="12" t="s">
        <v>36</v>
      </c>
      <c r="B19" s="13" t="s">
        <v>37</v>
      </c>
      <c r="C19" s="10"/>
      <c r="D19" s="11"/>
      <c r="E19" s="11"/>
      <c r="F19" s="10" t="e">
        <f t="shared" si="0"/>
        <v>#DIV/0!</v>
      </c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0"/>
      <c r="X19" s="11"/>
      <c r="Y19" s="11"/>
      <c r="Z19" s="11"/>
      <c r="AA19" s="11"/>
      <c r="AB19" s="11"/>
      <c r="AC19" s="11"/>
      <c r="AD19" s="11"/>
      <c r="AE19" s="33"/>
    </row>
    <row r="20" spans="1:31" ht="76.5" x14ac:dyDescent="0.25">
      <c r="A20" s="25" t="s">
        <v>38</v>
      </c>
      <c r="B20" s="14" t="s">
        <v>127</v>
      </c>
      <c r="C20" s="10">
        <v>42.842599999999997</v>
      </c>
      <c r="D20" s="11">
        <v>5</v>
      </c>
      <c r="E20" s="11">
        <v>5</v>
      </c>
      <c r="F20" s="10">
        <f t="shared" si="0"/>
        <v>0.11670626899394529</v>
      </c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0"/>
      <c r="X20" s="11"/>
      <c r="Y20" s="11"/>
      <c r="Z20" s="11"/>
      <c r="AA20" s="11"/>
      <c r="AB20" s="11"/>
      <c r="AC20" s="11"/>
      <c r="AD20" s="11"/>
      <c r="AE20" s="33"/>
    </row>
    <row r="21" spans="1:31" x14ac:dyDescent="0.25">
      <c r="A21" s="12" t="s">
        <v>209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0"/>
      <c r="X21" s="11"/>
      <c r="Y21" s="11"/>
      <c r="Z21" s="11"/>
      <c r="AA21" s="11"/>
      <c r="AB21" s="11"/>
      <c r="AC21" s="11"/>
      <c r="AD21" s="11"/>
      <c r="AE21" s="33"/>
    </row>
    <row r="22" spans="1:31" ht="25.5" x14ac:dyDescent="0.25">
      <c r="A22" s="25" t="s">
        <v>210</v>
      </c>
      <c r="B22" s="14" t="s">
        <v>116</v>
      </c>
      <c r="C22" s="11">
        <v>73.448700000000002</v>
      </c>
      <c r="D22" s="11">
        <v>3</v>
      </c>
      <c r="E22" s="11">
        <v>2</v>
      </c>
      <c r="F22" s="10">
        <f t="shared" si="0"/>
        <v>2.7229889705331748E-2</v>
      </c>
      <c r="G22" s="11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0"/>
      <c r="X22" s="11"/>
      <c r="Y22" s="11"/>
      <c r="Z22" s="11"/>
      <c r="AA22" s="11"/>
      <c r="AB22" s="11"/>
      <c r="AC22" s="11"/>
      <c r="AD22" s="11"/>
      <c r="AE22" s="33"/>
    </row>
    <row r="23" spans="1:31" ht="25.5" x14ac:dyDescent="0.25">
      <c r="A23" s="25" t="s">
        <v>211</v>
      </c>
      <c r="B23" s="14" t="s">
        <v>207</v>
      </c>
      <c r="C23" s="10">
        <v>18.3</v>
      </c>
      <c r="D23" s="11">
        <v>4</v>
      </c>
      <c r="E23" s="11">
        <v>5</v>
      </c>
      <c r="F23" s="10">
        <f t="shared" si="0"/>
        <v>0.27322404371584696</v>
      </c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1"/>
      <c r="Y23" s="11"/>
      <c r="Z23" s="11"/>
      <c r="AA23" s="11"/>
      <c r="AB23" s="11"/>
      <c r="AC23" s="11"/>
      <c r="AD23" s="11"/>
      <c r="AE23" s="33"/>
    </row>
    <row r="24" spans="1:31" x14ac:dyDescent="0.25">
      <c r="A24" s="12" t="s">
        <v>212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1"/>
      <c r="Y24" s="11"/>
      <c r="Z24" s="11"/>
      <c r="AA24" s="11"/>
      <c r="AB24" s="11"/>
      <c r="AC24" s="11"/>
      <c r="AD24" s="11"/>
      <c r="AE24" s="33"/>
    </row>
    <row r="25" spans="1:31" ht="76.5" x14ac:dyDescent="0.25">
      <c r="A25" s="25" t="s">
        <v>41</v>
      </c>
      <c r="B25" s="14" t="s">
        <v>128</v>
      </c>
      <c r="C25" s="10">
        <v>50.249000000000002</v>
      </c>
      <c r="D25" s="11">
        <v>0</v>
      </c>
      <c r="E25" s="27">
        <v>15</v>
      </c>
      <c r="F25" s="10">
        <f t="shared" si="0"/>
        <v>0.29851340325180598</v>
      </c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0"/>
      <c r="X25" s="11"/>
      <c r="Y25" s="11"/>
      <c r="Z25" s="11"/>
      <c r="AA25" s="11"/>
      <c r="AB25" s="11"/>
      <c r="AC25" s="11"/>
      <c r="AD25" s="11"/>
      <c r="AE25" s="33"/>
    </row>
    <row r="26" spans="1:31" ht="25.5" x14ac:dyDescent="0.25">
      <c r="A26" s="25" t="s">
        <v>42</v>
      </c>
      <c r="B26" s="14" t="s">
        <v>206</v>
      </c>
      <c r="C26" s="10">
        <v>13.247999999999999</v>
      </c>
      <c r="D26" s="11">
        <v>0</v>
      </c>
      <c r="E26" s="27">
        <v>30</v>
      </c>
      <c r="F26" s="10">
        <f t="shared" si="0"/>
        <v>2.2644927536231885</v>
      </c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0"/>
      <c r="X26" s="11"/>
      <c r="Y26" s="11"/>
      <c r="Z26" s="11"/>
      <c r="AA26" s="11"/>
      <c r="AB26" s="11"/>
      <c r="AC26" s="11"/>
      <c r="AD26" s="11"/>
      <c r="AE26" s="33"/>
    </row>
    <row r="27" spans="1:31" ht="25.5" x14ac:dyDescent="0.25">
      <c r="A27" s="25" t="s">
        <v>213</v>
      </c>
      <c r="B27" s="36" t="s">
        <v>117</v>
      </c>
      <c r="C27" s="37">
        <v>4.3680000000000003</v>
      </c>
      <c r="D27" s="11">
        <v>0</v>
      </c>
      <c r="E27" s="27"/>
      <c r="F27" s="10">
        <f t="shared" si="0"/>
        <v>0</v>
      </c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0"/>
      <c r="X27" s="11"/>
      <c r="Y27" s="11"/>
      <c r="Z27" s="11"/>
      <c r="AA27" s="11"/>
      <c r="AB27" s="11"/>
      <c r="AC27" s="11"/>
      <c r="AD27" s="11"/>
      <c r="AE27" s="33"/>
    </row>
    <row r="28" spans="1:31" ht="25.5" x14ac:dyDescent="0.25">
      <c r="A28" s="25" t="s">
        <v>214</v>
      </c>
      <c r="B28" s="36" t="s">
        <v>117</v>
      </c>
      <c r="C28" s="37">
        <v>8.8800000000000008</v>
      </c>
      <c r="D28" s="11">
        <v>0</v>
      </c>
      <c r="E28" s="27"/>
      <c r="F28" s="10">
        <f t="shared" si="0"/>
        <v>0</v>
      </c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0"/>
      <c r="X28" s="11"/>
      <c r="Y28" s="11"/>
      <c r="Z28" s="11"/>
      <c r="AA28" s="11"/>
      <c r="AB28" s="11"/>
      <c r="AC28" s="11"/>
      <c r="AD28" s="11"/>
      <c r="AE28" s="33"/>
    </row>
    <row r="29" spans="1:31" ht="51" x14ac:dyDescent="0.25">
      <c r="A29" s="25" t="s">
        <v>215</v>
      </c>
      <c r="B29" s="14" t="s">
        <v>129</v>
      </c>
      <c r="C29" s="10">
        <v>31.93</v>
      </c>
      <c r="D29" s="11">
        <v>24</v>
      </c>
      <c r="E29" s="27">
        <v>26</v>
      </c>
      <c r="F29" s="10">
        <f t="shared" si="0"/>
        <v>0.81428124021296588</v>
      </c>
      <c r="G29" s="11">
        <v>1</v>
      </c>
      <c r="H29" s="10">
        <f>G29*100/D29</f>
        <v>4.166666666666667</v>
      </c>
      <c r="I29" s="11"/>
      <c r="J29" s="11"/>
      <c r="K29" s="11"/>
      <c r="L29" s="11"/>
      <c r="M29" s="11"/>
      <c r="N29" s="11"/>
      <c r="O29" s="11">
        <v>1</v>
      </c>
      <c r="P29" s="11"/>
      <c r="Q29" s="11"/>
      <c r="R29" s="11"/>
      <c r="S29" s="11"/>
      <c r="T29" s="11"/>
      <c r="U29" s="11">
        <f>O29*100/G29</f>
        <v>100</v>
      </c>
      <c r="V29" s="11">
        <v>2</v>
      </c>
      <c r="W29" s="10">
        <f>V29*100/E29</f>
        <v>7.6923076923076925</v>
      </c>
      <c r="X29" s="11">
        <v>1</v>
      </c>
      <c r="Y29" s="11">
        <f>X29*100/E29</f>
        <v>3.8461538461538463</v>
      </c>
      <c r="Z29" s="11"/>
      <c r="AA29" s="11"/>
      <c r="AB29" s="11"/>
      <c r="AC29" s="11"/>
      <c r="AD29" s="11"/>
      <c r="AE29" s="33"/>
    </row>
    <row r="30" spans="1:31" ht="25.5" x14ac:dyDescent="0.25">
      <c r="A30" s="25" t="s">
        <v>216</v>
      </c>
      <c r="B30" s="14" t="s">
        <v>121</v>
      </c>
      <c r="C30" s="10">
        <v>32.115000000000002</v>
      </c>
      <c r="D30" s="11">
        <v>0</v>
      </c>
      <c r="E30" s="27">
        <v>18</v>
      </c>
      <c r="F30" s="10">
        <f t="shared" si="0"/>
        <v>0.56048575432041103</v>
      </c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0"/>
      <c r="X30" s="11"/>
      <c r="Y30" s="11"/>
      <c r="Z30" s="11"/>
      <c r="AA30" s="11"/>
      <c r="AB30" s="11"/>
      <c r="AC30" s="11"/>
      <c r="AD30" s="11"/>
      <c r="AE30" s="33"/>
    </row>
    <row r="31" spans="1:31" x14ac:dyDescent="0.25">
      <c r="A31" s="12" t="s">
        <v>217</v>
      </c>
      <c r="B31" s="13" t="s">
        <v>47</v>
      </c>
      <c r="C31" s="10"/>
      <c r="D31" s="11"/>
      <c r="E31" s="27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11"/>
      <c r="Y31" s="11"/>
      <c r="Z31" s="11"/>
      <c r="AA31" s="11"/>
      <c r="AB31" s="11"/>
      <c r="AC31" s="11"/>
      <c r="AD31" s="11"/>
      <c r="AE31" s="33"/>
    </row>
    <row r="32" spans="1:31" ht="25.5" x14ac:dyDescent="0.25">
      <c r="A32" s="25" t="s">
        <v>44</v>
      </c>
      <c r="B32" s="14" t="s">
        <v>130</v>
      </c>
      <c r="C32" s="10">
        <v>25.055</v>
      </c>
      <c r="D32" s="11">
        <v>63</v>
      </c>
      <c r="E32" s="27">
        <v>58</v>
      </c>
      <c r="F32" s="10">
        <f t="shared" si="0"/>
        <v>2.314907204150868</v>
      </c>
      <c r="G32" s="11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>
        <v>5</v>
      </c>
      <c r="W32" s="10">
        <f t="shared" ref="W32:W91" si="1">V32*100/E32</f>
        <v>8.6206896551724146</v>
      </c>
      <c r="X32" s="11">
        <v>3</v>
      </c>
      <c r="Y32" s="11">
        <f t="shared" ref="Y32:Y91" si="2">X32*100/E32</f>
        <v>5.1724137931034484</v>
      </c>
      <c r="Z32" s="11"/>
      <c r="AA32" s="11"/>
      <c r="AB32" s="11"/>
      <c r="AC32" s="11"/>
      <c r="AD32" s="11"/>
      <c r="AE32" s="33"/>
    </row>
    <row r="33" spans="1:31" ht="76.5" x14ac:dyDescent="0.25">
      <c r="A33" s="25" t="s">
        <v>45</v>
      </c>
      <c r="B33" s="14" t="s">
        <v>131</v>
      </c>
      <c r="C33" s="10">
        <v>59.936199999999999</v>
      </c>
      <c r="D33" s="11">
        <v>32</v>
      </c>
      <c r="E33" s="27">
        <v>36</v>
      </c>
      <c r="F33" s="10">
        <f t="shared" si="0"/>
        <v>0.60063867912880697</v>
      </c>
      <c r="G33" s="11">
        <v>1</v>
      </c>
      <c r="H33" s="10">
        <f t="shared" ref="H33:H71" si="3">G33*100/D33</f>
        <v>3.125</v>
      </c>
      <c r="I33" s="11"/>
      <c r="J33" s="11"/>
      <c r="K33" s="11"/>
      <c r="L33" s="11"/>
      <c r="M33" s="11"/>
      <c r="N33" s="11"/>
      <c r="O33" s="11">
        <v>1</v>
      </c>
      <c r="P33" s="11"/>
      <c r="Q33" s="11"/>
      <c r="R33" s="11"/>
      <c r="S33" s="11"/>
      <c r="T33" s="11"/>
      <c r="U33" s="11">
        <v>100</v>
      </c>
      <c r="V33" s="11">
        <v>3</v>
      </c>
      <c r="W33" s="10">
        <f t="shared" si="1"/>
        <v>8.3333333333333339</v>
      </c>
      <c r="X33" s="11">
        <v>1</v>
      </c>
      <c r="Y33" s="11">
        <f t="shared" si="2"/>
        <v>2.7777777777777777</v>
      </c>
      <c r="Z33" s="11"/>
      <c r="AA33" s="11"/>
      <c r="AB33" s="11"/>
      <c r="AC33" s="11"/>
      <c r="AD33" s="11"/>
      <c r="AE33" s="33"/>
    </row>
    <row r="34" spans="1:31" ht="25.5" x14ac:dyDescent="0.25">
      <c r="A34" s="25" t="s">
        <v>46</v>
      </c>
      <c r="B34" s="14" t="s">
        <v>132</v>
      </c>
      <c r="C34" s="10">
        <v>12.909800000000001</v>
      </c>
      <c r="D34" s="11">
        <v>4</v>
      </c>
      <c r="E34" s="27">
        <v>4</v>
      </c>
      <c r="F34" s="10">
        <f t="shared" si="0"/>
        <v>0.3098421354319974</v>
      </c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0"/>
      <c r="X34" s="11"/>
      <c r="Y34" s="11"/>
      <c r="Z34" s="11"/>
      <c r="AA34" s="11"/>
      <c r="AB34" s="11"/>
      <c r="AC34" s="11"/>
      <c r="AD34" s="11"/>
      <c r="AE34" s="33"/>
    </row>
    <row r="35" spans="1:31" ht="25.5" x14ac:dyDescent="0.25">
      <c r="A35" s="25" t="s">
        <v>218</v>
      </c>
      <c r="B35" s="14" t="s">
        <v>266</v>
      </c>
      <c r="C35" s="10">
        <v>20.274999999999999</v>
      </c>
      <c r="D35" s="11">
        <v>9</v>
      </c>
      <c r="E35" s="27">
        <v>18</v>
      </c>
      <c r="F35" s="10">
        <f t="shared" si="0"/>
        <v>0.88779284833538852</v>
      </c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0"/>
      <c r="X35" s="11"/>
      <c r="Y35" s="11"/>
      <c r="Z35" s="11"/>
      <c r="AA35" s="11"/>
      <c r="AB35" s="11"/>
      <c r="AC35" s="11"/>
      <c r="AD35" s="11"/>
      <c r="AE35" s="33"/>
    </row>
    <row r="36" spans="1:31" x14ac:dyDescent="0.25">
      <c r="A36" s="12" t="s">
        <v>219</v>
      </c>
      <c r="B36" s="13" t="s">
        <v>51</v>
      </c>
      <c r="C36" s="10"/>
      <c r="D36" s="11"/>
      <c r="E36" s="27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  <c r="X36" s="11"/>
      <c r="Y36" s="11"/>
      <c r="Z36" s="11"/>
      <c r="AA36" s="11"/>
      <c r="AB36" s="11"/>
      <c r="AC36" s="11"/>
      <c r="AD36" s="11"/>
      <c r="AE36" s="33"/>
    </row>
    <row r="37" spans="1:31" ht="25.5" x14ac:dyDescent="0.25">
      <c r="A37" s="25" t="s">
        <v>48</v>
      </c>
      <c r="B37" s="14" t="s">
        <v>133</v>
      </c>
      <c r="C37" s="10">
        <v>51.981299999999997</v>
      </c>
      <c r="D37" s="11">
        <v>20</v>
      </c>
      <c r="E37" s="27">
        <v>35</v>
      </c>
      <c r="F37" s="10">
        <f t="shared" si="0"/>
        <v>0.67331905896928324</v>
      </c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0"/>
      <c r="X37" s="11"/>
      <c r="Y37" s="11"/>
      <c r="Z37" s="11"/>
      <c r="AA37" s="11"/>
      <c r="AB37" s="11"/>
      <c r="AC37" s="11"/>
      <c r="AD37" s="11"/>
      <c r="AE37" s="33"/>
    </row>
    <row r="38" spans="1:31" ht="25.5" x14ac:dyDescent="0.25">
      <c r="A38" s="25" t="s">
        <v>49</v>
      </c>
      <c r="B38" s="14" t="s">
        <v>134</v>
      </c>
      <c r="C38" s="10">
        <v>3.194</v>
      </c>
      <c r="D38" s="11">
        <v>3</v>
      </c>
      <c r="E38" s="27">
        <v>3</v>
      </c>
      <c r="F38" s="10">
        <f t="shared" si="0"/>
        <v>0.93926111458985595</v>
      </c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0"/>
      <c r="X38" s="11"/>
      <c r="Y38" s="11"/>
      <c r="Z38" s="11"/>
      <c r="AA38" s="11"/>
      <c r="AB38" s="11"/>
      <c r="AC38" s="11"/>
      <c r="AD38" s="11"/>
      <c r="AE38" s="33"/>
    </row>
    <row r="39" spans="1:31" ht="38.25" x14ac:dyDescent="0.25">
      <c r="A39" s="25" t="s">
        <v>50</v>
      </c>
      <c r="B39" s="14" t="s">
        <v>135</v>
      </c>
      <c r="C39" s="10">
        <v>11.53</v>
      </c>
      <c r="D39" s="11">
        <v>3</v>
      </c>
      <c r="E39" s="27">
        <v>3</v>
      </c>
      <c r="F39" s="10">
        <f t="shared" si="0"/>
        <v>0.26019080659150046</v>
      </c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0"/>
      <c r="X39" s="11"/>
      <c r="Y39" s="11"/>
      <c r="Z39" s="11"/>
      <c r="AA39" s="11"/>
      <c r="AB39" s="11"/>
      <c r="AC39" s="11"/>
      <c r="AD39" s="11"/>
      <c r="AE39" s="33"/>
    </row>
    <row r="40" spans="1:31" x14ac:dyDescent="0.25">
      <c r="A40" s="12" t="s">
        <v>220</v>
      </c>
      <c r="B40" s="13" t="s">
        <v>55</v>
      </c>
      <c r="C40" s="10"/>
      <c r="D40" s="11"/>
      <c r="E40" s="27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0"/>
      <c r="X40" s="11"/>
      <c r="Y40" s="11"/>
      <c r="Z40" s="11"/>
      <c r="AA40" s="11"/>
      <c r="AB40" s="11"/>
      <c r="AC40" s="11"/>
      <c r="AD40" s="11"/>
      <c r="AE40" s="33"/>
    </row>
    <row r="41" spans="1:31" ht="38.25" x14ac:dyDescent="0.25">
      <c r="A41" s="12" t="s">
        <v>52</v>
      </c>
      <c r="B41" s="14" t="s">
        <v>200</v>
      </c>
      <c r="C41" s="10">
        <v>14.19</v>
      </c>
      <c r="D41" s="11">
        <v>18</v>
      </c>
      <c r="E41" s="27">
        <v>21</v>
      </c>
      <c r="F41" s="10">
        <f t="shared" si="0"/>
        <v>1.4799154334038056</v>
      </c>
      <c r="G41" s="11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0"/>
      <c r="X41" s="11"/>
      <c r="Y41" s="11"/>
      <c r="Z41" s="11"/>
      <c r="AA41" s="11"/>
      <c r="AB41" s="11"/>
      <c r="AC41" s="11"/>
      <c r="AD41" s="11"/>
      <c r="AE41" s="33"/>
    </row>
    <row r="42" spans="1:31" ht="38.25" x14ac:dyDescent="0.25">
      <c r="A42" s="25" t="s">
        <v>53</v>
      </c>
      <c r="B42" s="14" t="s">
        <v>136</v>
      </c>
      <c r="C42" s="10">
        <v>22.361000000000001</v>
      </c>
      <c r="D42" s="11">
        <v>15</v>
      </c>
      <c r="E42" s="27">
        <v>15</v>
      </c>
      <c r="F42" s="10">
        <f t="shared" si="0"/>
        <v>0.67081078663744909</v>
      </c>
      <c r="G42" s="11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0"/>
      <c r="X42" s="11"/>
      <c r="Y42" s="11"/>
      <c r="Z42" s="11"/>
      <c r="AA42" s="11"/>
      <c r="AB42" s="11"/>
      <c r="AC42" s="11"/>
      <c r="AD42" s="11"/>
      <c r="AE42" s="33"/>
    </row>
    <row r="43" spans="1:31" ht="38.25" x14ac:dyDescent="0.25">
      <c r="A43" s="25" t="s">
        <v>54</v>
      </c>
      <c r="B43" s="14" t="s">
        <v>137</v>
      </c>
      <c r="C43" s="10">
        <v>16.297000000000001</v>
      </c>
      <c r="D43" s="11">
        <v>0</v>
      </c>
      <c r="E43" s="27">
        <v>5</v>
      </c>
      <c r="F43" s="10">
        <f t="shared" si="0"/>
        <v>0.30680493342332943</v>
      </c>
      <c r="G43" s="11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0"/>
      <c r="X43" s="11"/>
      <c r="Y43" s="11"/>
      <c r="Z43" s="11"/>
      <c r="AA43" s="11"/>
      <c r="AB43" s="11"/>
      <c r="AC43" s="11"/>
      <c r="AD43" s="11"/>
      <c r="AE43" s="33"/>
    </row>
    <row r="44" spans="1:31" ht="25.5" x14ac:dyDescent="0.25">
      <c r="A44" s="25" t="s">
        <v>221</v>
      </c>
      <c r="B44" s="14" t="s">
        <v>201</v>
      </c>
      <c r="C44" s="10">
        <v>13.78</v>
      </c>
      <c r="D44" s="11">
        <v>0</v>
      </c>
      <c r="E44" s="27">
        <v>0</v>
      </c>
      <c r="F44" s="10">
        <f t="shared" si="0"/>
        <v>0</v>
      </c>
      <c r="G44" s="11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0"/>
      <c r="X44" s="11"/>
      <c r="Y44" s="11"/>
      <c r="Z44" s="11"/>
      <c r="AA44" s="11"/>
      <c r="AB44" s="11"/>
      <c r="AC44" s="11"/>
      <c r="AD44" s="11"/>
      <c r="AE44" s="33"/>
    </row>
    <row r="45" spans="1:31" ht="25.5" x14ac:dyDescent="0.25">
      <c r="A45" s="25" t="s">
        <v>222</v>
      </c>
      <c r="B45" s="14" t="s">
        <v>138</v>
      </c>
      <c r="C45" s="10">
        <v>15.888</v>
      </c>
      <c r="D45" s="11">
        <v>0</v>
      </c>
      <c r="E45" s="27">
        <v>3</v>
      </c>
      <c r="F45" s="10">
        <f t="shared" si="0"/>
        <v>0.18882175226586104</v>
      </c>
      <c r="G45" s="11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0"/>
      <c r="X45" s="11"/>
      <c r="Y45" s="11"/>
      <c r="Z45" s="11"/>
      <c r="AA45" s="11"/>
      <c r="AB45" s="11"/>
      <c r="AC45" s="11"/>
      <c r="AD45" s="11"/>
      <c r="AE45" s="33"/>
    </row>
    <row r="46" spans="1:31" ht="25.5" x14ac:dyDescent="0.25">
      <c r="A46" s="25" t="s">
        <v>223</v>
      </c>
      <c r="B46" s="14" t="s">
        <v>139</v>
      </c>
      <c r="C46" s="10">
        <v>14.750999999999999</v>
      </c>
      <c r="D46" s="11">
        <v>0</v>
      </c>
      <c r="E46" s="27">
        <v>10</v>
      </c>
      <c r="F46" s="10">
        <f t="shared" si="0"/>
        <v>0.6779201410073894</v>
      </c>
      <c r="G46" s="11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0"/>
      <c r="X46" s="11"/>
      <c r="Y46" s="11"/>
      <c r="Z46" s="11"/>
      <c r="AA46" s="11"/>
      <c r="AB46" s="11"/>
      <c r="AC46" s="11"/>
      <c r="AD46" s="11"/>
      <c r="AE46" s="33"/>
    </row>
    <row r="47" spans="1:31" ht="51" x14ac:dyDescent="0.25">
      <c r="A47" s="25" t="s">
        <v>224</v>
      </c>
      <c r="B47" s="14" t="s">
        <v>140</v>
      </c>
      <c r="C47" s="10">
        <v>11.3</v>
      </c>
      <c r="D47" s="11">
        <v>0</v>
      </c>
      <c r="E47" s="27">
        <v>0</v>
      </c>
      <c r="F47" s="10">
        <f t="shared" si="0"/>
        <v>0</v>
      </c>
      <c r="G47" s="11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0"/>
      <c r="X47" s="11"/>
      <c r="Y47" s="11"/>
      <c r="Z47" s="11"/>
      <c r="AA47" s="11"/>
      <c r="AB47" s="11"/>
      <c r="AC47" s="11"/>
      <c r="AD47" s="11"/>
      <c r="AE47" s="33"/>
    </row>
    <row r="48" spans="1:31" x14ac:dyDescent="0.25">
      <c r="A48" s="12" t="s">
        <v>225</v>
      </c>
      <c r="B48" s="13" t="s">
        <v>62</v>
      </c>
      <c r="C48" s="10"/>
      <c r="D48" s="11"/>
      <c r="E48" s="27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0"/>
      <c r="X48" s="11"/>
      <c r="Y48" s="11"/>
      <c r="Z48" s="11"/>
      <c r="AA48" s="11"/>
      <c r="AB48" s="11"/>
      <c r="AC48" s="11"/>
      <c r="AD48" s="11"/>
      <c r="AE48" s="33"/>
    </row>
    <row r="49" spans="1:31" ht="25.5" x14ac:dyDescent="0.25">
      <c r="A49" s="25" t="s">
        <v>56</v>
      </c>
      <c r="B49" s="14" t="s">
        <v>141</v>
      </c>
      <c r="C49" s="10">
        <v>14.106</v>
      </c>
      <c r="D49" s="11">
        <v>0</v>
      </c>
      <c r="E49" s="27">
        <v>0</v>
      </c>
      <c r="F49" s="10">
        <f t="shared" si="0"/>
        <v>0</v>
      </c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0"/>
      <c r="X49" s="11"/>
      <c r="Y49" s="11"/>
      <c r="Z49" s="11"/>
      <c r="AA49" s="11"/>
      <c r="AB49" s="11"/>
      <c r="AC49" s="11"/>
      <c r="AD49" s="11"/>
      <c r="AE49" s="33"/>
    </row>
    <row r="50" spans="1:31" ht="38.25" x14ac:dyDescent="0.25">
      <c r="A50" s="25" t="s">
        <v>57</v>
      </c>
      <c r="B50" s="14" t="s">
        <v>142</v>
      </c>
      <c r="C50" s="10">
        <v>16.835000000000001</v>
      </c>
      <c r="D50" s="11">
        <v>0</v>
      </c>
      <c r="E50" s="27">
        <v>5</v>
      </c>
      <c r="F50" s="10">
        <f t="shared" si="0"/>
        <v>0.29700029700029701</v>
      </c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0"/>
      <c r="X50" s="11"/>
      <c r="Y50" s="11"/>
      <c r="Z50" s="11"/>
      <c r="AA50" s="11"/>
      <c r="AB50" s="11"/>
      <c r="AC50" s="11"/>
      <c r="AD50" s="11"/>
      <c r="AE50" s="33"/>
    </row>
    <row r="51" spans="1:31" ht="25.5" x14ac:dyDescent="0.25">
      <c r="A51" s="25" t="s">
        <v>58</v>
      </c>
      <c r="B51" s="14" t="s">
        <v>143</v>
      </c>
      <c r="C51" s="10">
        <v>17.667000000000002</v>
      </c>
      <c r="D51" s="11">
        <v>0</v>
      </c>
      <c r="E51" s="27">
        <v>14</v>
      </c>
      <c r="F51" s="10">
        <f t="shared" si="0"/>
        <v>0.79243787853059366</v>
      </c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0"/>
      <c r="X51" s="11"/>
      <c r="Y51" s="11"/>
      <c r="Z51" s="11"/>
      <c r="AA51" s="11"/>
      <c r="AB51" s="11"/>
      <c r="AC51" s="11"/>
      <c r="AD51" s="11"/>
      <c r="AE51" s="33"/>
    </row>
    <row r="52" spans="1:31" ht="25.5" x14ac:dyDescent="0.25">
      <c r="A52" s="25" t="s">
        <v>59</v>
      </c>
      <c r="B52" s="14" t="s">
        <v>144</v>
      </c>
      <c r="C52" s="24">
        <v>4.5330000000000004</v>
      </c>
      <c r="D52" s="11">
        <v>0</v>
      </c>
      <c r="E52" s="27">
        <v>0</v>
      </c>
      <c r="F52" s="10">
        <f t="shared" si="0"/>
        <v>0</v>
      </c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0"/>
      <c r="X52" s="11"/>
      <c r="Y52" s="11"/>
      <c r="Z52" s="11"/>
      <c r="AA52" s="11"/>
      <c r="AB52" s="11"/>
      <c r="AC52" s="11"/>
      <c r="AD52" s="11"/>
      <c r="AE52" s="33"/>
    </row>
    <row r="53" spans="1:31" ht="25.5" x14ac:dyDescent="0.25">
      <c r="A53" s="25" t="s">
        <v>226</v>
      </c>
      <c r="B53" s="14" t="s">
        <v>202</v>
      </c>
      <c r="C53" s="16">
        <v>2.85</v>
      </c>
      <c r="D53" s="11">
        <v>0</v>
      </c>
      <c r="E53" s="27">
        <v>0</v>
      </c>
      <c r="F53" s="10">
        <f t="shared" si="0"/>
        <v>0</v>
      </c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0"/>
      <c r="X53" s="11"/>
      <c r="Y53" s="11"/>
      <c r="Z53" s="11"/>
      <c r="AA53" s="11"/>
      <c r="AB53" s="11"/>
      <c r="AC53" s="11"/>
      <c r="AD53" s="11"/>
      <c r="AE53" s="33"/>
    </row>
    <row r="54" spans="1:31" ht="68.25" customHeight="1" x14ac:dyDescent="0.25">
      <c r="A54" s="25" t="s">
        <v>60</v>
      </c>
      <c r="B54" s="14" t="s">
        <v>145</v>
      </c>
      <c r="C54" s="16">
        <v>55.363999999999997</v>
      </c>
      <c r="D54" s="11">
        <v>27</v>
      </c>
      <c r="E54" s="27">
        <v>30</v>
      </c>
      <c r="F54" s="10">
        <f t="shared" si="0"/>
        <v>0.54186836211256417</v>
      </c>
      <c r="G54" s="11">
        <v>1</v>
      </c>
      <c r="H54" s="10">
        <f t="shared" si="3"/>
        <v>3.7037037037037037</v>
      </c>
      <c r="I54" s="11"/>
      <c r="J54" s="11"/>
      <c r="K54" s="11"/>
      <c r="L54" s="11"/>
      <c r="M54" s="11"/>
      <c r="N54" s="11"/>
      <c r="O54" s="11">
        <v>1</v>
      </c>
      <c r="P54" s="11"/>
      <c r="Q54" s="11"/>
      <c r="R54" s="11"/>
      <c r="S54" s="11"/>
      <c r="T54" s="11"/>
      <c r="U54" s="11">
        <v>100</v>
      </c>
      <c r="V54" s="11">
        <v>3</v>
      </c>
      <c r="W54" s="10">
        <f t="shared" si="1"/>
        <v>10</v>
      </c>
      <c r="X54" s="11">
        <v>2</v>
      </c>
      <c r="Y54" s="11">
        <f t="shared" si="2"/>
        <v>6.666666666666667</v>
      </c>
      <c r="Z54" s="11"/>
      <c r="AA54" s="11"/>
      <c r="AB54" s="11"/>
      <c r="AC54" s="11"/>
      <c r="AD54" s="11"/>
      <c r="AE54" s="33"/>
    </row>
    <row r="55" spans="1:31" x14ac:dyDescent="0.25">
      <c r="A55" s="25" t="s">
        <v>227</v>
      </c>
      <c r="B55" s="38" t="s">
        <v>61</v>
      </c>
      <c r="C55" s="39"/>
      <c r="D55" s="11"/>
      <c r="E55" s="27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0"/>
      <c r="X55" s="11"/>
      <c r="Y55" s="11"/>
      <c r="Z55" s="11"/>
      <c r="AA55" s="11"/>
      <c r="AB55" s="11"/>
      <c r="AC55" s="11"/>
      <c r="AD55" s="11"/>
      <c r="AE55" s="33"/>
    </row>
    <row r="56" spans="1:31" ht="25.5" x14ac:dyDescent="0.25">
      <c r="A56" s="25" t="s">
        <v>228</v>
      </c>
      <c r="B56" s="36" t="s">
        <v>118</v>
      </c>
      <c r="C56" s="37">
        <v>86.8339</v>
      </c>
      <c r="D56" s="11">
        <v>0</v>
      </c>
      <c r="E56" s="27">
        <v>15</v>
      </c>
      <c r="F56" s="10">
        <f t="shared" si="0"/>
        <v>0.17274359437961442</v>
      </c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v>1</v>
      </c>
      <c r="W56" s="10">
        <f t="shared" si="1"/>
        <v>6.666666666666667</v>
      </c>
      <c r="X56" s="11">
        <v>1</v>
      </c>
      <c r="Y56" s="11">
        <f t="shared" si="2"/>
        <v>6.666666666666667</v>
      </c>
      <c r="Z56" s="11"/>
      <c r="AA56" s="11"/>
      <c r="AB56" s="11"/>
      <c r="AC56" s="11"/>
      <c r="AD56" s="11"/>
      <c r="AE56" s="33"/>
    </row>
    <row r="57" spans="1:31" x14ac:dyDescent="0.25">
      <c r="A57" s="12" t="s">
        <v>229</v>
      </c>
      <c r="B57" s="13" t="s">
        <v>66</v>
      </c>
      <c r="C57" s="16"/>
      <c r="D57" s="11"/>
      <c r="E57" s="27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0"/>
      <c r="X57" s="11"/>
      <c r="Y57" s="11"/>
      <c r="Z57" s="11"/>
      <c r="AA57" s="11"/>
      <c r="AB57" s="11"/>
      <c r="AC57" s="11"/>
      <c r="AD57" s="11"/>
      <c r="AE57" s="33"/>
    </row>
    <row r="58" spans="1:31" ht="25.5" x14ac:dyDescent="0.25">
      <c r="A58" s="25" t="s">
        <v>63</v>
      </c>
      <c r="B58" s="14" t="s">
        <v>146</v>
      </c>
      <c r="C58" s="16">
        <v>79.590800000000002</v>
      </c>
      <c r="D58" s="11">
        <v>10</v>
      </c>
      <c r="E58" s="27">
        <v>7</v>
      </c>
      <c r="F58" s="10">
        <f t="shared" si="0"/>
        <v>8.7949863552068824E-2</v>
      </c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0"/>
      <c r="X58" s="11"/>
      <c r="Y58" s="11"/>
      <c r="Z58" s="11"/>
      <c r="AA58" s="11"/>
      <c r="AB58" s="11"/>
      <c r="AC58" s="11"/>
      <c r="AD58" s="11"/>
      <c r="AE58" s="33"/>
    </row>
    <row r="59" spans="1:31" ht="25.5" x14ac:dyDescent="0.25">
      <c r="A59" s="25" t="s">
        <v>64</v>
      </c>
      <c r="B59" s="14" t="s">
        <v>147</v>
      </c>
      <c r="C59" s="16">
        <v>23.495000000000001</v>
      </c>
      <c r="D59" s="11">
        <v>3</v>
      </c>
      <c r="E59" s="27">
        <v>8</v>
      </c>
      <c r="F59" s="10">
        <f t="shared" si="0"/>
        <v>0.34049797829325384</v>
      </c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0"/>
      <c r="X59" s="11"/>
      <c r="Y59" s="11"/>
      <c r="Z59" s="11"/>
      <c r="AA59" s="11"/>
      <c r="AB59" s="11"/>
      <c r="AC59" s="11"/>
      <c r="AD59" s="11"/>
      <c r="AE59" s="33"/>
    </row>
    <row r="60" spans="1:31" ht="25.5" x14ac:dyDescent="0.25">
      <c r="A60" s="25" t="s">
        <v>65</v>
      </c>
      <c r="B60" s="14" t="s">
        <v>148</v>
      </c>
      <c r="C60" s="16">
        <v>7.452</v>
      </c>
      <c r="D60" s="11">
        <v>0</v>
      </c>
      <c r="E60" s="27">
        <v>0</v>
      </c>
      <c r="F60" s="10">
        <f t="shared" si="0"/>
        <v>0</v>
      </c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0"/>
      <c r="X60" s="11"/>
      <c r="Y60" s="11"/>
      <c r="Z60" s="11"/>
      <c r="AA60" s="11"/>
      <c r="AB60" s="11"/>
      <c r="AC60" s="11"/>
      <c r="AD60" s="11"/>
      <c r="AE60" s="33"/>
    </row>
    <row r="61" spans="1:31" x14ac:dyDescent="0.25">
      <c r="A61" s="12" t="s">
        <v>230</v>
      </c>
      <c r="B61" s="13" t="s">
        <v>70</v>
      </c>
      <c r="C61" s="16"/>
      <c r="D61" s="11"/>
      <c r="E61" s="27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0"/>
      <c r="X61" s="11"/>
      <c r="Y61" s="11"/>
      <c r="Z61" s="11"/>
      <c r="AA61" s="11"/>
      <c r="AB61" s="11"/>
      <c r="AC61" s="11"/>
      <c r="AD61" s="11"/>
      <c r="AE61" s="33"/>
    </row>
    <row r="62" spans="1:31" ht="76.5" x14ac:dyDescent="0.25">
      <c r="A62" s="25" t="s">
        <v>67</v>
      </c>
      <c r="B62" s="14" t="s">
        <v>149</v>
      </c>
      <c r="C62" s="16">
        <v>60.413800000000002</v>
      </c>
      <c r="D62" s="11">
        <v>4</v>
      </c>
      <c r="E62" s="27">
        <v>4</v>
      </c>
      <c r="F62" s="10">
        <f t="shared" si="0"/>
        <v>6.621003810387692E-2</v>
      </c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0"/>
      <c r="X62" s="11"/>
      <c r="Y62" s="11"/>
      <c r="Z62" s="11"/>
      <c r="AA62" s="11"/>
      <c r="AB62" s="11"/>
      <c r="AC62" s="11"/>
      <c r="AD62" s="11"/>
      <c r="AE62" s="33"/>
    </row>
    <row r="63" spans="1:31" ht="25.5" x14ac:dyDescent="0.25">
      <c r="A63" s="25" t="s">
        <v>68</v>
      </c>
      <c r="B63" s="14" t="s">
        <v>150</v>
      </c>
      <c r="C63" s="16">
        <v>17.5</v>
      </c>
      <c r="D63" s="11">
        <v>0</v>
      </c>
      <c r="E63" s="27">
        <v>0</v>
      </c>
      <c r="F63" s="10">
        <f t="shared" si="0"/>
        <v>0</v>
      </c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0"/>
      <c r="X63" s="11"/>
      <c r="Y63" s="11"/>
      <c r="Z63" s="11"/>
      <c r="AA63" s="11"/>
      <c r="AB63" s="11"/>
      <c r="AC63" s="11"/>
      <c r="AD63" s="11"/>
      <c r="AE63" s="33"/>
    </row>
    <row r="64" spans="1:31" ht="25.5" x14ac:dyDescent="0.25">
      <c r="A64" s="25" t="s">
        <v>69</v>
      </c>
      <c r="B64" s="14" t="s">
        <v>151</v>
      </c>
      <c r="C64" s="16">
        <v>6.758</v>
      </c>
      <c r="D64" s="11">
        <v>0</v>
      </c>
      <c r="E64" s="27">
        <v>0</v>
      </c>
      <c r="F64" s="10">
        <f t="shared" si="0"/>
        <v>0</v>
      </c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0"/>
      <c r="X64" s="11"/>
      <c r="Y64" s="11"/>
      <c r="Z64" s="11"/>
      <c r="AA64" s="11"/>
      <c r="AB64" s="11"/>
      <c r="AC64" s="11"/>
      <c r="AD64" s="11"/>
      <c r="AE64" s="33"/>
    </row>
    <row r="65" spans="1:31" x14ac:dyDescent="0.25">
      <c r="A65" s="25" t="s">
        <v>231</v>
      </c>
      <c r="B65" s="13" t="s">
        <v>39</v>
      </c>
      <c r="C65" s="16"/>
      <c r="D65" s="11"/>
      <c r="E65" s="27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0"/>
      <c r="X65" s="11"/>
      <c r="Y65" s="11"/>
      <c r="Z65" s="11"/>
      <c r="AA65" s="11"/>
      <c r="AB65" s="11"/>
      <c r="AC65" s="11"/>
      <c r="AD65" s="11"/>
      <c r="AE65" s="33"/>
    </row>
    <row r="66" spans="1:31" ht="25.5" x14ac:dyDescent="0.25">
      <c r="A66" s="25" t="s">
        <v>71</v>
      </c>
      <c r="B66" s="14" t="s">
        <v>152</v>
      </c>
      <c r="C66" s="16">
        <v>24.680099999999999</v>
      </c>
      <c r="D66" s="11">
        <v>0</v>
      </c>
      <c r="E66" s="27">
        <v>0</v>
      </c>
      <c r="F66" s="10">
        <f t="shared" si="0"/>
        <v>0</v>
      </c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0"/>
      <c r="X66" s="11"/>
      <c r="Y66" s="11"/>
      <c r="Z66" s="11"/>
      <c r="AA66" s="11"/>
      <c r="AB66" s="11"/>
      <c r="AC66" s="11"/>
      <c r="AD66" s="11"/>
      <c r="AE66" s="33"/>
    </row>
    <row r="67" spans="1:31" ht="25.5" x14ac:dyDescent="0.25">
      <c r="A67" s="25" t="s">
        <v>72</v>
      </c>
      <c r="B67" s="14" t="s">
        <v>153</v>
      </c>
      <c r="C67" s="16">
        <v>12.462</v>
      </c>
      <c r="D67" s="11">
        <v>39</v>
      </c>
      <c r="E67" s="27">
        <v>36</v>
      </c>
      <c r="F67" s="10">
        <f t="shared" si="0"/>
        <v>2.8887818969667789</v>
      </c>
      <c r="G67" s="11">
        <v>3</v>
      </c>
      <c r="H67" s="10">
        <f t="shared" si="3"/>
        <v>7.6923076923076925</v>
      </c>
      <c r="I67" s="11"/>
      <c r="J67" s="11"/>
      <c r="K67" s="11"/>
      <c r="L67" s="11"/>
      <c r="M67" s="11"/>
      <c r="N67" s="11"/>
      <c r="O67" s="11">
        <v>3</v>
      </c>
      <c r="P67" s="11"/>
      <c r="Q67" s="11"/>
      <c r="R67" s="11"/>
      <c r="S67" s="11"/>
      <c r="T67" s="11"/>
      <c r="U67" s="11">
        <f t="shared" ref="U67:U69" si="4">O67*100/G67</f>
        <v>100</v>
      </c>
      <c r="V67" s="11">
        <v>3</v>
      </c>
      <c r="W67" s="10">
        <f t="shared" si="1"/>
        <v>8.3333333333333339</v>
      </c>
      <c r="X67" s="11">
        <v>3</v>
      </c>
      <c r="Y67" s="11">
        <f t="shared" si="2"/>
        <v>8.3333333333333339</v>
      </c>
      <c r="Z67" s="11"/>
      <c r="AA67" s="11"/>
      <c r="AB67" s="11"/>
      <c r="AC67" s="11"/>
      <c r="AD67" s="11"/>
      <c r="AE67" s="33"/>
    </row>
    <row r="68" spans="1:31" ht="38.25" x14ac:dyDescent="0.25">
      <c r="A68" s="25" t="s">
        <v>232</v>
      </c>
      <c r="B68" s="14" t="s">
        <v>203</v>
      </c>
      <c r="C68" s="16">
        <v>22.086500000000001</v>
      </c>
      <c r="D68" s="11">
        <v>27</v>
      </c>
      <c r="E68" s="27">
        <v>28</v>
      </c>
      <c r="F68" s="10">
        <f t="shared" si="0"/>
        <v>1.267742738777081</v>
      </c>
      <c r="G68" s="11">
        <v>2</v>
      </c>
      <c r="H68" s="10">
        <f t="shared" si="3"/>
        <v>7.4074074074074074</v>
      </c>
      <c r="I68" s="11"/>
      <c r="J68" s="11"/>
      <c r="K68" s="11"/>
      <c r="L68" s="11"/>
      <c r="M68" s="11"/>
      <c r="N68" s="11"/>
      <c r="O68" s="11">
        <v>2</v>
      </c>
      <c r="P68" s="11"/>
      <c r="Q68" s="11"/>
      <c r="R68" s="11"/>
      <c r="S68" s="11"/>
      <c r="T68" s="11"/>
      <c r="U68" s="11">
        <f t="shared" si="4"/>
        <v>100</v>
      </c>
      <c r="V68" s="11">
        <v>2</v>
      </c>
      <c r="W68" s="10">
        <f t="shared" si="1"/>
        <v>7.1428571428571432</v>
      </c>
      <c r="X68" s="11">
        <v>2</v>
      </c>
      <c r="Y68" s="11">
        <f t="shared" si="2"/>
        <v>7.1428571428571432</v>
      </c>
      <c r="Z68" s="11"/>
      <c r="AA68" s="11"/>
      <c r="AB68" s="11"/>
      <c r="AC68" s="11"/>
      <c r="AD68" s="11"/>
      <c r="AE68" s="33"/>
    </row>
    <row r="69" spans="1:31" ht="25.5" x14ac:dyDescent="0.25">
      <c r="A69" s="25" t="s">
        <v>233</v>
      </c>
      <c r="B69" s="14" t="s">
        <v>154</v>
      </c>
      <c r="C69" s="16">
        <v>8.8620000000000001</v>
      </c>
      <c r="D69" s="11">
        <v>10</v>
      </c>
      <c r="E69" s="27">
        <v>12</v>
      </c>
      <c r="F69" s="10">
        <f t="shared" si="0"/>
        <v>1.3540961408259986</v>
      </c>
      <c r="G69" s="11">
        <v>1</v>
      </c>
      <c r="H69" s="10">
        <f t="shared" si="3"/>
        <v>10</v>
      </c>
      <c r="I69" s="11"/>
      <c r="J69" s="11"/>
      <c r="K69" s="11"/>
      <c r="L69" s="11"/>
      <c r="M69" s="11"/>
      <c r="N69" s="11"/>
      <c r="O69" s="11">
        <v>1</v>
      </c>
      <c r="P69" s="11"/>
      <c r="Q69" s="11"/>
      <c r="R69" s="11"/>
      <c r="S69" s="11"/>
      <c r="T69" s="11"/>
      <c r="U69" s="11">
        <f t="shared" si="4"/>
        <v>100</v>
      </c>
      <c r="V69" s="11"/>
      <c r="W69" s="10">
        <f t="shared" si="1"/>
        <v>0</v>
      </c>
      <c r="X69" s="11"/>
      <c r="Y69" s="11">
        <f t="shared" si="2"/>
        <v>0</v>
      </c>
      <c r="Z69" s="11"/>
      <c r="AA69" s="11"/>
      <c r="AB69" s="11"/>
      <c r="AC69" s="11"/>
      <c r="AD69" s="11"/>
      <c r="AE69" s="33"/>
    </row>
    <row r="70" spans="1:31" x14ac:dyDescent="0.25">
      <c r="A70" s="25" t="s">
        <v>234</v>
      </c>
      <c r="B70" s="14" t="s">
        <v>155</v>
      </c>
      <c r="C70" s="16">
        <v>11.2681</v>
      </c>
      <c r="D70" s="11">
        <v>0</v>
      </c>
      <c r="E70" s="27">
        <v>0</v>
      </c>
      <c r="F70" s="10">
        <f t="shared" si="0"/>
        <v>0</v>
      </c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0"/>
      <c r="X70" s="11"/>
      <c r="Y70" s="11"/>
      <c r="Z70" s="11"/>
      <c r="AA70" s="11"/>
      <c r="AB70" s="11"/>
      <c r="AC70" s="11"/>
      <c r="AD70" s="11"/>
      <c r="AE70" s="33"/>
    </row>
    <row r="71" spans="1:31" ht="38.25" x14ac:dyDescent="0.25">
      <c r="A71" s="25" t="s">
        <v>235</v>
      </c>
      <c r="B71" s="14" t="s">
        <v>156</v>
      </c>
      <c r="C71" s="16">
        <v>18.846</v>
      </c>
      <c r="D71" s="11">
        <v>14</v>
      </c>
      <c r="E71" s="27">
        <v>0</v>
      </c>
      <c r="F71" s="10">
        <f t="shared" si="0"/>
        <v>0</v>
      </c>
      <c r="G71" s="11">
        <v>2</v>
      </c>
      <c r="H71" s="10">
        <f t="shared" si="3"/>
        <v>14.285714285714286</v>
      </c>
      <c r="I71" s="11"/>
      <c r="J71" s="11"/>
      <c r="K71" s="11"/>
      <c r="L71" s="11"/>
      <c r="M71" s="11"/>
      <c r="N71" s="11"/>
      <c r="O71" s="11">
        <v>2</v>
      </c>
      <c r="P71" s="11"/>
      <c r="Q71" s="11"/>
      <c r="R71" s="11"/>
      <c r="S71" s="11"/>
      <c r="T71" s="11"/>
      <c r="U71" s="11">
        <v>100</v>
      </c>
      <c r="V71" s="11"/>
      <c r="W71" s="10"/>
      <c r="X71" s="11"/>
      <c r="Y71" s="11"/>
      <c r="Z71" s="11"/>
      <c r="AA71" s="11"/>
      <c r="AB71" s="11"/>
      <c r="AC71" s="11"/>
      <c r="AD71" s="11"/>
      <c r="AE71" s="33"/>
    </row>
    <row r="72" spans="1:31" ht="25.5" x14ac:dyDescent="0.25">
      <c r="A72" s="25" t="s">
        <v>236</v>
      </c>
      <c r="B72" s="14" t="s">
        <v>157</v>
      </c>
      <c r="C72" s="16">
        <v>16.332000000000001</v>
      </c>
      <c r="D72" s="11">
        <v>7</v>
      </c>
      <c r="E72" s="27">
        <v>9</v>
      </c>
      <c r="F72" s="10">
        <f t="shared" si="0"/>
        <v>0.5510653930933137</v>
      </c>
      <c r="G72" s="11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0"/>
      <c r="X72" s="11"/>
      <c r="Y72" s="11"/>
      <c r="Z72" s="11"/>
      <c r="AA72" s="11"/>
      <c r="AB72" s="11"/>
      <c r="AC72" s="11"/>
      <c r="AD72" s="11"/>
      <c r="AE72" s="33"/>
    </row>
    <row r="73" spans="1:31" ht="51" x14ac:dyDescent="0.25">
      <c r="A73" s="25" t="s">
        <v>237</v>
      </c>
      <c r="B73" s="14" t="s">
        <v>158</v>
      </c>
      <c r="C73" s="16">
        <v>15.0205</v>
      </c>
      <c r="D73" s="11">
        <v>0</v>
      </c>
      <c r="E73" s="27">
        <v>0</v>
      </c>
      <c r="F73" s="10">
        <f t="shared" si="0"/>
        <v>0</v>
      </c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0"/>
      <c r="X73" s="11"/>
      <c r="Y73" s="11"/>
      <c r="Z73" s="11"/>
      <c r="AA73" s="11"/>
      <c r="AB73" s="11"/>
      <c r="AC73" s="11"/>
      <c r="AD73" s="11"/>
      <c r="AE73" s="33"/>
    </row>
    <row r="74" spans="1:31" ht="25.5" x14ac:dyDescent="0.25">
      <c r="A74" s="25" t="s">
        <v>238</v>
      </c>
      <c r="B74" s="14" t="s">
        <v>159</v>
      </c>
      <c r="C74" s="16">
        <v>2.7606000000000002</v>
      </c>
      <c r="D74" s="11">
        <v>6</v>
      </c>
      <c r="E74" s="27">
        <v>0</v>
      </c>
      <c r="F74" s="10">
        <f t="shared" si="0"/>
        <v>0</v>
      </c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0"/>
      <c r="X74" s="11"/>
      <c r="Y74" s="11"/>
      <c r="Z74" s="11"/>
      <c r="AA74" s="11"/>
      <c r="AB74" s="11"/>
      <c r="AC74" s="11"/>
      <c r="AD74" s="11"/>
      <c r="AE74" s="33"/>
    </row>
    <row r="75" spans="1:31" ht="38.25" x14ac:dyDescent="0.25">
      <c r="A75" s="25" t="s">
        <v>239</v>
      </c>
      <c r="B75" s="14" t="s">
        <v>160</v>
      </c>
      <c r="C75" s="16">
        <v>10.968500000000001</v>
      </c>
      <c r="D75" s="11">
        <v>9</v>
      </c>
      <c r="E75" s="27">
        <v>7</v>
      </c>
      <c r="F75" s="10">
        <f t="shared" si="0"/>
        <v>0.63819118384464602</v>
      </c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0"/>
      <c r="X75" s="11"/>
      <c r="Y75" s="11"/>
      <c r="Z75" s="11"/>
      <c r="AA75" s="11"/>
      <c r="AB75" s="11"/>
      <c r="AC75" s="11"/>
      <c r="AD75" s="11"/>
      <c r="AE75" s="33"/>
    </row>
    <row r="76" spans="1:31" x14ac:dyDescent="0.25">
      <c r="A76" s="25" t="s">
        <v>240</v>
      </c>
      <c r="B76" s="13" t="s">
        <v>79</v>
      </c>
      <c r="C76" s="16"/>
      <c r="D76" s="11"/>
      <c r="E76" s="27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0"/>
      <c r="X76" s="11"/>
      <c r="Y76" s="11"/>
      <c r="Z76" s="11"/>
      <c r="AA76" s="11"/>
      <c r="AB76" s="11"/>
      <c r="AC76" s="11"/>
      <c r="AD76" s="11"/>
      <c r="AE76" s="33"/>
    </row>
    <row r="77" spans="1:31" ht="25.5" x14ac:dyDescent="0.25">
      <c r="A77" s="25" t="s">
        <v>74</v>
      </c>
      <c r="B77" s="14" t="s">
        <v>161</v>
      </c>
      <c r="C77" s="16">
        <v>19.0381</v>
      </c>
      <c r="D77" s="11">
        <v>12</v>
      </c>
      <c r="E77" s="27">
        <v>12</v>
      </c>
      <c r="F77" s="10">
        <f t="shared" si="0"/>
        <v>0.63031499992121065</v>
      </c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0"/>
      <c r="X77" s="11"/>
      <c r="Y77" s="11"/>
      <c r="Z77" s="11"/>
      <c r="AA77" s="11"/>
      <c r="AB77" s="11"/>
      <c r="AC77" s="11"/>
      <c r="AD77" s="11"/>
      <c r="AE77" s="33"/>
    </row>
    <row r="78" spans="1:31" ht="76.5" x14ac:dyDescent="0.25">
      <c r="A78" s="25" t="s">
        <v>75</v>
      </c>
      <c r="B78" s="14" t="s">
        <v>162</v>
      </c>
      <c r="C78" s="16">
        <v>49.19</v>
      </c>
      <c r="D78" s="11">
        <v>0</v>
      </c>
      <c r="E78" s="27">
        <v>0</v>
      </c>
      <c r="F78" s="10">
        <f t="shared" ref="F78:F130" si="5">E78/C78</f>
        <v>0</v>
      </c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0"/>
      <c r="X78" s="11"/>
      <c r="Y78" s="11"/>
      <c r="Z78" s="11"/>
      <c r="AA78" s="11"/>
      <c r="AB78" s="11"/>
      <c r="AC78" s="11"/>
      <c r="AD78" s="11"/>
      <c r="AE78" s="33"/>
    </row>
    <row r="79" spans="1:31" ht="25.5" x14ac:dyDescent="0.25">
      <c r="A79" s="25" t="s">
        <v>76</v>
      </c>
      <c r="B79" s="14" t="s">
        <v>163</v>
      </c>
      <c r="C79" s="16">
        <v>12.4422</v>
      </c>
      <c r="D79" s="11">
        <v>4</v>
      </c>
      <c r="E79" s="27">
        <v>4</v>
      </c>
      <c r="F79" s="10">
        <f t="shared" si="5"/>
        <v>0.32148655382488628</v>
      </c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0"/>
      <c r="X79" s="11"/>
      <c r="Y79" s="11"/>
      <c r="Z79" s="11"/>
      <c r="AA79" s="11"/>
      <c r="AB79" s="11"/>
      <c r="AC79" s="11"/>
      <c r="AD79" s="11"/>
      <c r="AE79" s="33"/>
    </row>
    <row r="80" spans="1:31" ht="25.5" x14ac:dyDescent="0.25">
      <c r="A80" s="25" t="s">
        <v>77</v>
      </c>
      <c r="B80" s="14" t="s">
        <v>164</v>
      </c>
      <c r="C80" s="16">
        <v>11.343999999999999</v>
      </c>
      <c r="D80" s="11">
        <v>6</v>
      </c>
      <c r="E80" s="27">
        <v>8</v>
      </c>
      <c r="F80" s="10">
        <f t="shared" si="5"/>
        <v>0.70521861777150918</v>
      </c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0"/>
      <c r="X80" s="11"/>
      <c r="Y80" s="11"/>
      <c r="Z80" s="11"/>
      <c r="AA80" s="11"/>
      <c r="AB80" s="11"/>
      <c r="AC80" s="11"/>
      <c r="AD80" s="11"/>
      <c r="AE80" s="33"/>
    </row>
    <row r="81" spans="1:31" ht="63.75" x14ac:dyDescent="0.25">
      <c r="A81" s="25" t="s">
        <v>241</v>
      </c>
      <c r="B81" s="14" t="s">
        <v>204</v>
      </c>
      <c r="C81" s="16">
        <v>26.6797</v>
      </c>
      <c r="D81" s="11">
        <v>0</v>
      </c>
      <c r="E81" s="27">
        <v>12</v>
      </c>
      <c r="F81" s="10">
        <f t="shared" si="5"/>
        <v>0.44978016994194087</v>
      </c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0"/>
      <c r="X81" s="11"/>
      <c r="Y81" s="11"/>
      <c r="Z81" s="11"/>
      <c r="AA81" s="11"/>
      <c r="AB81" s="11"/>
      <c r="AC81" s="11"/>
      <c r="AD81" s="11"/>
      <c r="AE81" s="33"/>
    </row>
    <row r="82" spans="1:31" x14ac:dyDescent="0.25">
      <c r="A82" s="12" t="s">
        <v>242</v>
      </c>
      <c r="B82" s="13" t="s">
        <v>73</v>
      </c>
      <c r="C82" s="16"/>
      <c r="D82" s="11"/>
      <c r="E82" s="27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/>
      <c r="X82" s="11"/>
      <c r="Y82" s="11"/>
      <c r="Z82" s="11"/>
      <c r="AA82" s="11"/>
      <c r="AB82" s="11"/>
      <c r="AC82" s="11"/>
      <c r="AD82" s="11"/>
      <c r="AE82" s="33"/>
    </row>
    <row r="83" spans="1:31" ht="25.5" x14ac:dyDescent="0.25">
      <c r="A83" s="25" t="s">
        <v>78</v>
      </c>
      <c r="B83" s="14" t="s">
        <v>165</v>
      </c>
      <c r="C83" s="16">
        <v>8.3520000000000003</v>
      </c>
      <c r="D83" s="11">
        <v>0</v>
      </c>
      <c r="E83" s="27">
        <v>0</v>
      </c>
      <c r="F83" s="10">
        <f t="shared" si="5"/>
        <v>0</v>
      </c>
      <c r="G83" s="11"/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0"/>
      <c r="X83" s="11"/>
      <c r="Y83" s="11"/>
      <c r="Z83" s="11"/>
      <c r="AA83" s="11"/>
      <c r="AB83" s="11"/>
      <c r="AC83" s="11"/>
      <c r="AD83" s="11"/>
      <c r="AE83" s="33"/>
    </row>
    <row r="84" spans="1:31" ht="51" x14ac:dyDescent="0.25">
      <c r="A84" s="25" t="s">
        <v>243</v>
      </c>
      <c r="B84" s="14" t="s">
        <v>166</v>
      </c>
      <c r="C84" s="16">
        <v>69.177999999999997</v>
      </c>
      <c r="D84" s="11">
        <v>60</v>
      </c>
      <c r="E84" s="27">
        <v>60</v>
      </c>
      <c r="F84" s="10">
        <f t="shared" si="5"/>
        <v>0.86732776316169879</v>
      </c>
      <c r="G84" s="11"/>
      <c r="H84" s="10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0"/>
      <c r="X84" s="11"/>
      <c r="Y84" s="11"/>
      <c r="Z84" s="11"/>
      <c r="AA84" s="11"/>
      <c r="AB84" s="11"/>
      <c r="AC84" s="11"/>
      <c r="AD84" s="11"/>
      <c r="AE84" s="33"/>
    </row>
    <row r="85" spans="1:31" ht="25.5" x14ac:dyDescent="0.25">
      <c r="A85" s="25" t="s">
        <v>244</v>
      </c>
      <c r="B85" s="14" t="s">
        <v>167</v>
      </c>
      <c r="C85" s="16">
        <v>9.0981000000000005</v>
      </c>
      <c r="D85" s="11">
        <v>0</v>
      </c>
      <c r="E85" s="27">
        <v>0</v>
      </c>
      <c r="F85" s="10">
        <f t="shared" si="5"/>
        <v>0</v>
      </c>
      <c r="G85" s="11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0"/>
      <c r="X85" s="11"/>
      <c r="Y85" s="11"/>
      <c r="Z85" s="11"/>
      <c r="AA85" s="11"/>
      <c r="AB85" s="11"/>
      <c r="AC85" s="11"/>
      <c r="AD85" s="11"/>
      <c r="AE85" s="33"/>
    </row>
    <row r="86" spans="1:31" ht="25.5" x14ac:dyDescent="0.25">
      <c r="A86" s="25" t="s">
        <v>245</v>
      </c>
      <c r="B86" s="14" t="s">
        <v>168</v>
      </c>
      <c r="C86" s="16">
        <v>15.8748</v>
      </c>
      <c r="D86" s="11">
        <v>0</v>
      </c>
      <c r="E86" s="27">
        <v>0</v>
      </c>
      <c r="F86" s="10">
        <f t="shared" si="5"/>
        <v>0</v>
      </c>
      <c r="G86" s="11"/>
      <c r="H86" s="1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0"/>
      <c r="X86" s="11"/>
      <c r="Y86" s="11"/>
      <c r="Z86" s="11"/>
      <c r="AA86" s="11"/>
      <c r="AB86" s="11"/>
      <c r="AC86" s="11"/>
      <c r="AD86" s="11"/>
      <c r="AE86" s="33"/>
    </row>
    <row r="87" spans="1:31" ht="38.25" x14ac:dyDescent="0.25">
      <c r="A87" s="25" t="s">
        <v>246</v>
      </c>
      <c r="B87" s="14" t="s">
        <v>169</v>
      </c>
      <c r="C87" s="16">
        <v>10.880599999999999</v>
      </c>
      <c r="D87" s="11">
        <v>10</v>
      </c>
      <c r="E87" s="27">
        <v>15</v>
      </c>
      <c r="F87" s="10">
        <f t="shared" si="5"/>
        <v>1.3786004448284104</v>
      </c>
      <c r="G87" s="11"/>
      <c r="H87" s="1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0"/>
      <c r="X87" s="11"/>
      <c r="Y87" s="11"/>
      <c r="Z87" s="11"/>
      <c r="AA87" s="11"/>
      <c r="AB87" s="11"/>
      <c r="AC87" s="11"/>
      <c r="AD87" s="11"/>
      <c r="AE87" s="33"/>
    </row>
    <row r="88" spans="1:31" x14ac:dyDescent="0.25">
      <c r="A88" s="12" t="s">
        <v>247</v>
      </c>
      <c r="B88" s="13" t="s">
        <v>80</v>
      </c>
      <c r="C88" s="16"/>
      <c r="D88" s="11"/>
      <c r="E88" s="27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1"/>
      <c r="Y88" s="11"/>
      <c r="Z88" s="11"/>
      <c r="AA88" s="11"/>
      <c r="AB88" s="11"/>
      <c r="AC88" s="11"/>
      <c r="AD88" s="11"/>
      <c r="AE88" s="33"/>
    </row>
    <row r="89" spans="1:31" ht="25.5" x14ac:dyDescent="0.25">
      <c r="A89" s="25" t="s">
        <v>248</v>
      </c>
      <c r="B89" s="14" t="s">
        <v>170</v>
      </c>
      <c r="C89" s="16">
        <v>76.063999999999993</v>
      </c>
      <c r="D89" s="11">
        <v>0</v>
      </c>
      <c r="E89" s="27">
        <v>40</v>
      </c>
      <c r="F89" s="10">
        <f t="shared" si="5"/>
        <v>0.52587294909549853</v>
      </c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>
        <v>4</v>
      </c>
      <c r="W89" s="10">
        <f t="shared" si="1"/>
        <v>10</v>
      </c>
      <c r="X89" s="11">
        <v>4</v>
      </c>
      <c r="Y89" s="11">
        <f t="shared" si="2"/>
        <v>10</v>
      </c>
      <c r="Z89" s="11"/>
      <c r="AA89" s="11"/>
      <c r="AB89" s="11"/>
      <c r="AC89" s="11"/>
      <c r="AD89" s="11"/>
      <c r="AE89" s="33"/>
    </row>
    <row r="90" spans="1:31" x14ac:dyDescent="0.25">
      <c r="A90" s="12" t="s">
        <v>249</v>
      </c>
      <c r="B90" s="13" t="s">
        <v>83</v>
      </c>
      <c r="C90" s="16"/>
      <c r="D90" s="11"/>
      <c r="E90" s="27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0"/>
      <c r="X90" s="11"/>
      <c r="Y90" s="11"/>
      <c r="Z90" s="11"/>
      <c r="AA90" s="11"/>
      <c r="AB90" s="11"/>
      <c r="AC90" s="11"/>
      <c r="AD90" s="11"/>
      <c r="AE90" s="33"/>
    </row>
    <row r="91" spans="1:31" ht="25.5" x14ac:dyDescent="0.25">
      <c r="A91" s="25" t="s">
        <v>81</v>
      </c>
      <c r="B91" s="14" t="s">
        <v>171</v>
      </c>
      <c r="C91" s="16">
        <v>26.05</v>
      </c>
      <c r="D91" s="11">
        <v>10</v>
      </c>
      <c r="E91" s="27">
        <v>30</v>
      </c>
      <c r="F91" s="10">
        <f t="shared" si="5"/>
        <v>1.1516314779270633</v>
      </c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3</v>
      </c>
      <c r="W91" s="10">
        <f t="shared" si="1"/>
        <v>10</v>
      </c>
      <c r="X91" s="11">
        <v>3</v>
      </c>
      <c r="Y91" s="11">
        <f t="shared" si="2"/>
        <v>10</v>
      </c>
      <c r="Z91" s="11"/>
      <c r="AA91" s="11"/>
      <c r="AB91" s="11"/>
      <c r="AC91" s="11"/>
      <c r="AD91" s="11"/>
      <c r="AE91" s="33"/>
    </row>
    <row r="92" spans="1:31" ht="25.5" x14ac:dyDescent="0.25">
      <c r="A92" s="25" t="s">
        <v>250</v>
      </c>
      <c r="B92" s="14" t="s">
        <v>172</v>
      </c>
      <c r="C92" s="16">
        <v>2.9691999999999998</v>
      </c>
      <c r="D92" s="11">
        <v>2</v>
      </c>
      <c r="E92" s="27">
        <v>2</v>
      </c>
      <c r="F92" s="10">
        <f t="shared" si="5"/>
        <v>0.67358210965916754</v>
      </c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0"/>
      <c r="X92" s="11"/>
      <c r="Y92" s="11"/>
      <c r="Z92" s="11"/>
      <c r="AA92" s="11"/>
      <c r="AB92" s="11"/>
      <c r="AC92" s="11"/>
      <c r="AD92" s="11"/>
      <c r="AE92" s="33"/>
    </row>
    <row r="93" spans="1:31" ht="41.25" customHeight="1" x14ac:dyDescent="0.25">
      <c r="A93" s="25"/>
      <c r="B93" s="14" t="s">
        <v>205</v>
      </c>
      <c r="C93" s="16">
        <v>22.713000000000001</v>
      </c>
      <c r="D93" s="11"/>
      <c r="E93" s="27"/>
      <c r="F93" s="10">
        <f t="shared" si="5"/>
        <v>0</v>
      </c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0"/>
      <c r="X93" s="11"/>
      <c r="Y93" s="11"/>
      <c r="Z93" s="11"/>
      <c r="AA93" s="11"/>
      <c r="AB93" s="11"/>
      <c r="AC93" s="11"/>
      <c r="AD93" s="11"/>
      <c r="AE93" s="33"/>
    </row>
    <row r="94" spans="1:31" ht="51" x14ac:dyDescent="0.25">
      <c r="A94" s="25" t="s">
        <v>251</v>
      </c>
      <c r="B94" s="14" t="s">
        <v>173</v>
      </c>
      <c r="C94" s="16">
        <v>13.407400000000001</v>
      </c>
      <c r="D94" s="11">
        <v>5</v>
      </c>
      <c r="E94" s="27">
        <v>3</v>
      </c>
      <c r="F94" s="10">
        <f t="shared" si="5"/>
        <v>0.2237570297000164</v>
      </c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0"/>
      <c r="X94" s="11"/>
      <c r="Y94" s="11"/>
      <c r="Z94" s="11"/>
      <c r="AA94" s="11"/>
      <c r="AB94" s="11"/>
      <c r="AC94" s="11"/>
      <c r="AD94" s="11"/>
      <c r="AE94" s="33"/>
    </row>
    <row r="95" spans="1:31" ht="38.25" x14ac:dyDescent="0.25">
      <c r="A95" s="25" t="s">
        <v>252</v>
      </c>
      <c r="B95" s="14" t="s">
        <v>174</v>
      </c>
      <c r="C95" s="16">
        <v>9.3056000000000001</v>
      </c>
      <c r="D95" s="11">
        <v>0</v>
      </c>
      <c r="E95" s="27">
        <v>3</v>
      </c>
      <c r="F95" s="10">
        <f t="shared" si="5"/>
        <v>0.32238651994497936</v>
      </c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0"/>
      <c r="X95" s="11"/>
      <c r="Y95" s="11"/>
      <c r="Z95" s="11"/>
      <c r="AA95" s="11"/>
      <c r="AB95" s="11"/>
      <c r="AC95" s="11"/>
      <c r="AD95" s="11"/>
      <c r="AE95" s="33"/>
    </row>
    <row r="96" spans="1:31" ht="38.25" x14ac:dyDescent="0.25">
      <c r="A96" s="25" t="s">
        <v>253</v>
      </c>
      <c r="B96" s="14" t="s">
        <v>175</v>
      </c>
      <c r="C96" s="16">
        <v>22.952400000000001</v>
      </c>
      <c r="D96" s="11">
        <v>15</v>
      </c>
      <c r="E96" s="27">
        <v>0</v>
      </c>
      <c r="F96" s="10">
        <f t="shared" si="5"/>
        <v>0</v>
      </c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0"/>
      <c r="X96" s="11"/>
      <c r="Y96" s="11"/>
      <c r="Z96" s="11"/>
      <c r="AA96" s="11"/>
      <c r="AB96" s="11"/>
      <c r="AC96" s="11"/>
      <c r="AD96" s="11"/>
      <c r="AE96" s="33"/>
    </row>
    <row r="97" spans="1:31" ht="25.5" x14ac:dyDescent="0.25">
      <c r="A97" s="25" t="s">
        <v>254</v>
      </c>
      <c r="B97" s="14" t="s">
        <v>176</v>
      </c>
      <c r="C97" s="16">
        <v>11.868</v>
      </c>
      <c r="D97" s="11">
        <v>10</v>
      </c>
      <c r="E97" s="27">
        <v>10</v>
      </c>
      <c r="F97" s="10">
        <f t="shared" si="5"/>
        <v>0.84260195483653522</v>
      </c>
      <c r="G97" s="11"/>
      <c r="H97" s="1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0"/>
      <c r="X97" s="11"/>
      <c r="Y97" s="11"/>
      <c r="Z97" s="11"/>
      <c r="AA97" s="11"/>
      <c r="AB97" s="11"/>
      <c r="AC97" s="11"/>
      <c r="AD97" s="11"/>
      <c r="AE97" s="33"/>
    </row>
    <row r="98" spans="1:31" x14ac:dyDescent="0.25">
      <c r="A98" s="25" t="s">
        <v>82</v>
      </c>
      <c r="B98" s="13" t="s">
        <v>93</v>
      </c>
      <c r="C98" s="16"/>
      <c r="D98" s="11"/>
      <c r="E98" s="27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0"/>
      <c r="X98" s="11"/>
      <c r="Y98" s="11"/>
      <c r="Z98" s="11"/>
      <c r="AA98" s="11"/>
      <c r="AB98" s="11"/>
      <c r="AC98" s="11"/>
      <c r="AD98" s="11"/>
      <c r="AE98" s="33"/>
    </row>
    <row r="99" spans="1:31" ht="25.5" x14ac:dyDescent="0.25">
      <c r="A99" s="40" t="s">
        <v>84</v>
      </c>
      <c r="B99" s="17" t="s">
        <v>96</v>
      </c>
      <c r="C99" s="16">
        <v>3.5779999999999998</v>
      </c>
      <c r="D99" s="11">
        <v>0</v>
      </c>
      <c r="E99" s="27">
        <v>19</v>
      </c>
      <c r="F99" s="10">
        <f t="shared" si="5"/>
        <v>5.3102291783119062</v>
      </c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0"/>
      <c r="X99" s="11"/>
      <c r="Y99" s="11"/>
      <c r="Z99" s="11"/>
      <c r="AA99" s="11"/>
      <c r="AB99" s="11"/>
      <c r="AC99" s="11"/>
      <c r="AD99" s="11"/>
      <c r="AE99" s="33"/>
    </row>
    <row r="100" spans="1:31" ht="51" x14ac:dyDescent="0.25">
      <c r="A100" s="40" t="s">
        <v>85</v>
      </c>
      <c r="B100" s="17" t="s">
        <v>177</v>
      </c>
      <c r="C100" s="16">
        <v>44.17</v>
      </c>
      <c r="D100" s="11">
        <v>32</v>
      </c>
      <c r="E100" s="27">
        <v>0</v>
      </c>
      <c r="F100" s="10">
        <f t="shared" si="5"/>
        <v>0</v>
      </c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0"/>
      <c r="X100" s="11"/>
      <c r="Y100" s="11"/>
      <c r="Z100" s="11"/>
      <c r="AA100" s="11"/>
      <c r="AB100" s="11"/>
      <c r="AC100" s="11"/>
      <c r="AD100" s="11"/>
      <c r="AE100" s="33"/>
    </row>
    <row r="101" spans="1:31" ht="76.5" x14ac:dyDescent="0.25">
      <c r="A101" s="40" t="s">
        <v>86</v>
      </c>
      <c r="B101" s="17" t="s">
        <v>178</v>
      </c>
      <c r="C101" s="16">
        <v>60.222999999999999</v>
      </c>
      <c r="D101" s="11">
        <v>29</v>
      </c>
      <c r="E101" s="27">
        <v>23</v>
      </c>
      <c r="F101" s="10">
        <f t="shared" si="5"/>
        <v>0.38191388672102022</v>
      </c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0"/>
      <c r="X101" s="11"/>
      <c r="Y101" s="11"/>
      <c r="Z101" s="11"/>
      <c r="AA101" s="11"/>
      <c r="AB101" s="11"/>
      <c r="AC101" s="11"/>
      <c r="AD101" s="11"/>
      <c r="AE101" s="33"/>
    </row>
    <row r="102" spans="1:31" x14ac:dyDescent="0.25">
      <c r="A102" s="12" t="s">
        <v>87</v>
      </c>
      <c r="B102" s="13" t="s">
        <v>88</v>
      </c>
      <c r="C102" s="16"/>
      <c r="D102" s="11"/>
      <c r="E102" s="27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0"/>
      <c r="X102" s="11"/>
      <c r="Y102" s="11"/>
      <c r="Z102" s="11"/>
      <c r="AA102" s="11"/>
      <c r="AB102" s="11"/>
      <c r="AC102" s="11"/>
      <c r="AD102" s="11"/>
      <c r="AE102" s="33"/>
    </row>
    <row r="103" spans="1:31" ht="76.5" x14ac:dyDescent="0.25">
      <c r="A103" s="40" t="s">
        <v>89</v>
      </c>
      <c r="B103" s="14" t="s">
        <v>179</v>
      </c>
      <c r="C103" s="16">
        <v>19.512</v>
      </c>
      <c r="D103" s="11">
        <v>0</v>
      </c>
      <c r="E103" s="27">
        <v>0</v>
      </c>
      <c r="F103" s="10">
        <f t="shared" si="5"/>
        <v>0</v>
      </c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0"/>
      <c r="X103" s="11"/>
      <c r="Y103" s="11"/>
      <c r="Z103" s="11"/>
      <c r="AA103" s="11"/>
      <c r="AB103" s="11"/>
      <c r="AC103" s="11"/>
      <c r="AD103" s="11"/>
      <c r="AE103" s="33"/>
    </row>
    <row r="104" spans="1:31" ht="25.5" x14ac:dyDescent="0.25">
      <c r="A104" s="40" t="s">
        <v>90</v>
      </c>
      <c r="B104" s="14" t="s">
        <v>180</v>
      </c>
      <c r="C104" s="16">
        <v>16.651</v>
      </c>
      <c r="D104" s="11">
        <v>6</v>
      </c>
      <c r="E104" s="27">
        <v>6</v>
      </c>
      <c r="F104" s="10">
        <f t="shared" si="5"/>
        <v>0.36033871839529158</v>
      </c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0"/>
      <c r="X104" s="11"/>
      <c r="Y104" s="11"/>
      <c r="Z104" s="11"/>
      <c r="AA104" s="11"/>
      <c r="AB104" s="11"/>
      <c r="AC104" s="11"/>
      <c r="AD104" s="11"/>
      <c r="AE104" s="33"/>
    </row>
    <row r="105" spans="1:31" ht="25.5" x14ac:dyDescent="0.25">
      <c r="A105" s="40" t="s">
        <v>91</v>
      </c>
      <c r="B105" s="14" t="s">
        <v>181</v>
      </c>
      <c r="C105" s="16">
        <v>12.943</v>
      </c>
      <c r="D105" s="11">
        <v>0</v>
      </c>
      <c r="E105" s="27">
        <v>0</v>
      </c>
      <c r="F105" s="10">
        <f t="shared" si="5"/>
        <v>0</v>
      </c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0"/>
      <c r="X105" s="11"/>
      <c r="Y105" s="11"/>
      <c r="Z105" s="11"/>
      <c r="AA105" s="11"/>
      <c r="AB105" s="11"/>
      <c r="AC105" s="11"/>
      <c r="AD105" s="11"/>
      <c r="AE105" s="33"/>
    </row>
    <row r="106" spans="1:31" ht="25.5" x14ac:dyDescent="0.25">
      <c r="A106" s="40" t="s">
        <v>92</v>
      </c>
      <c r="B106" s="14" t="s">
        <v>182</v>
      </c>
      <c r="C106" s="16">
        <v>69.356999999999999</v>
      </c>
      <c r="D106" s="11">
        <v>7</v>
      </c>
      <c r="E106" s="27">
        <v>10</v>
      </c>
      <c r="F106" s="10">
        <f t="shared" si="5"/>
        <v>0.14418155341205646</v>
      </c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0"/>
      <c r="X106" s="11"/>
      <c r="Y106" s="11"/>
      <c r="Z106" s="11"/>
      <c r="AA106" s="11"/>
      <c r="AB106" s="11"/>
      <c r="AC106" s="11"/>
      <c r="AD106" s="11"/>
      <c r="AE106" s="33"/>
    </row>
    <row r="107" spans="1:31" x14ac:dyDescent="0.25">
      <c r="A107" s="12" t="s">
        <v>255</v>
      </c>
      <c r="B107" s="18" t="s">
        <v>98</v>
      </c>
      <c r="C107" s="16"/>
      <c r="D107" s="11"/>
      <c r="E107" s="27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0"/>
      <c r="X107" s="11"/>
      <c r="Y107" s="11"/>
      <c r="Z107" s="11"/>
      <c r="AA107" s="11"/>
      <c r="AB107" s="11"/>
      <c r="AC107" s="11"/>
      <c r="AD107" s="11"/>
      <c r="AE107" s="33"/>
    </row>
    <row r="108" spans="1:31" ht="25.5" x14ac:dyDescent="0.25">
      <c r="A108" s="40" t="s">
        <v>94</v>
      </c>
      <c r="B108" s="17" t="s">
        <v>183</v>
      </c>
      <c r="C108" s="16">
        <v>31.669</v>
      </c>
      <c r="D108" s="11">
        <v>0</v>
      </c>
      <c r="E108" s="27">
        <v>20</v>
      </c>
      <c r="F108" s="10">
        <f t="shared" si="5"/>
        <v>0.63153241340111776</v>
      </c>
      <c r="G108" s="11"/>
      <c r="H108" s="10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0"/>
      <c r="X108" s="11"/>
      <c r="Y108" s="11"/>
      <c r="Z108" s="11"/>
      <c r="AA108" s="11"/>
      <c r="AB108" s="11"/>
      <c r="AC108" s="11"/>
      <c r="AD108" s="11"/>
      <c r="AE108" s="33"/>
    </row>
    <row r="109" spans="1:31" ht="51" x14ac:dyDescent="0.25">
      <c r="A109" s="40" t="s">
        <v>95</v>
      </c>
      <c r="B109" s="17" t="s">
        <v>184</v>
      </c>
      <c r="C109" s="16">
        <v>11.122999999999999</v>
      </c>
      <c r="D109" s="11">
        <v>14</v>
      </c>
      <c r="E109" s="27">
        <v>18</v>
      </c>
      <c r="F109" s="10">
        <f t="shared" si="5"/>
        <v>1.6182684527555518</v>
      </c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0"/>
      <c r="X109" s="11"/>
      <c r="Y109" s="11"/>
      <c r="Z109" s="11"/>
      <c r="AA109" s="11"/>
      <c r="AB109" s="11"/>
      <c r="AC109" s="11"/>
      <c r="AD109" s="11"/>
      <c r="AE109" s="33"/>
    </row>
    <row r="110" spans="1:31" ht="25.5" x14ac:dyDescent="0.25">
      <c r="A110" s="40" t="s">
        <v>97</v>
      </c>
      <c r="B110" s="17" t="s">
        <v>185</v>
      </c>
      <c r="C110" s="16">
        <v>20.5749</v>
      </c>
      <c r="D110" s="11">
        <v>20</v>
      </c>
      <c r="E110" s="27">
        <v>38</v>
      </c>
      <c r="F110" s="10">
        <f t="shared" si="5"/>
        <v>1.8469105560658861</v>
      </c>
      <c r="G110" s="11"/>
      <c r="H110" s="1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0"/>
      <c r="X110" s="11"/>
      <c r="Y110" s="11"/>
      <c r="Z110" s="11"/>
      <c r="AA110" s="11"/>
      <c r="AB110" s="11"/>
      <c r="AC110" s="11"/>
      <c r="AD110" s="11"/>
      <c r="AE110" s="33"/>
    </row>
    <row r="111" spans="1:31" x14ac:dyDescent="0.25">
      <c r="A111" s="12" t="s">
        <v>256</v>
      </c>
      <c r="B111" s="18" t="s">
        <v>102</v>
      </c>
      <c r="C111" s="16"/>
      <c r="D111" s="11"/>
      <c r="E111" s="27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0"/>
      <c r="X111" s="11"/>
      <c r="Y111" s="11"/>
      <c r="Z111" s="11"/>
      <c r="AA111" s="11"/>
      <c r="AB111" s="11"/>
      <c r="AC111" s="11"/>
      <c r="AD111" s="11"/>
      <c r="AE111" s="33"/>
    </row>
    <row r="112" spans="1:31" ht="25.5" x14ac:dyDescent="0.25">
      <c r="A112" s="40" t="s">
        <v>99</v>
      </c>
      <c r="B112" s="17" t="s">
        <v>186</v>
      </c>
      <c r="C112" s="16">
        <v>16.78</v>
      </c>
      <c r="D112" s="11">
        <v>0</v>
      </c>
      <c r="E112" s="27">
        <v>0</v>
      </c>
      <c r="F112" s="10">
        <f t="shared" si="5"/>
        <v>0</v>
      </c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0"/>
      <c r="X112" s="11"/>
      <c r="Y112" s="11"/>
      <c r="Z112" s="11"/>
      <c r="AA112" s="11"/>
      <c r="AB112" s="11"/>
      <c r="AC112" s="11"/>
      <c r="AD112" s="11"/>
      <c r="AE112" s="33"/>
    </row>
    <row r="113" spans="1:31" ht="25.5" x14ac:dyDescent="0.25">
      <c r="A113" s="40" t="s">
        <v>100</v>
      </c>
      <c r="B113" s="17" t="s">
        <v>187</v>
      </c>
      <c r="C113" s="16">
        <v>16.96</v>
      </c>
      <c r="D113" s="11">
        <v>45</v>
      </c>
      <c r="E113" s="27">
        <v>40</v>
      </c>
      <c r="F113" s="10">
        <f t="shared" si="5"/>
        <v>2.3584905660377355</v>
      </c>
      <c r="G113" s="11">
        <v>2</v>
      </c>
      <c r="H113" s="10">
        <f t="shared" ref="H113:H117" si="6">G113*100/D113</f>
        <v>4.4444444444444446</v>
      </c>
      <c r="I113" s="11"/>
      <c r="J113" s="11"/>
      <c r="K113" s="11"/>
      <c r="L113" s="11"/>
      <c r="M113" s="11"/>
      <c r="N113" s="11"/>
      <c r="O113" s="11">
        <v>2</v>
      </c>
      <c r="P113" s="11"/>
      <c r="Q113" s="11"/>
      <c r="R113" s="11"/>
      <c r="S113" s="11"/>
      <c r="T113" s="11"/>
      <c r="U113" s="11">
        <f t="shared" ref="U113:U117" si="7">O113*100/G113</f>
        <v>100</v>
      </c>
      <c r="V113" s="11">
        <v>4</v>
      </c>
      <c r="W113" s="10">
        <f t="shared" ref="W113:W117" si="8">V113*100/E113</f>
        <v>10</v>
      </c>
      <c r="X113" s="11">
        <v>2</v>
      </c>
      <c r="Y113" s="11">
        <f t="shared" ref="Y113:Y117" si="9">X113*100/E113</f>
        <v>5</v>
      </c>
      <c r="Z113" s="11"/>
      <c r="AA113" s="11"/>
      <c r="AB113" s="11"/>
      <c r="AC113" s="11"/>
      <c r="AD113" s="11"/>
      <c r="AE113" s="33"/>
    </row>
    <row r="114" spans="1:31" ht="25.5" x14ac:dyDescent="0.25">
      <c r="A114" s="40" t="s">
        <v>101</v>
      </c>
      <c r="B114" s="17" t="s">
        <v>188</v>
      </c>
      <c r="C114" s="16">
        <v>13.76</v>
      </c>
      <c r="D114" s="11">
        <v>11</v>
      </c>
      <c r="E114" s="27">
        <v>11</v>
      </c>
      <c r="F114" s="10">
        <f t="shared" si="5"/>
        <v>0.79941860465116277</v>
      </c>
      <c r="G114" s="11">
        <v>1</v>
      </c>
      <c r="H114" s="10">
        <f t="shared" si="6"/>
        <v>9.0909090909090917</v>
      </c>
      <c r="I114" s="11"/>
      <c r="J114" s="11"/>
      <c r="K114" s="11"/>
      <c r="L114" s="11"/>
      <c r="M114" s="11"/>
      <c r="N114" s="11"/>
      <c r="O114" s="11">
        <v>1</v>
      </c>
      <c r="P114" s="11"/>
      <c r="Q114" s="11"/>
      <c r="R114" s="11"/>
      <c r="S114" s="11"/>
      <c r="T114" s="11"/>
      <c r="U114" s="11">
        <f t="shared" si="7"/>
        <v>100</v>
      </c>
      <c r="V114" s="11">
        <v>1</v>
      </c>
      <c r="W114" s="10">
        <f t="shared" si="8"/>
        <v>9.0909090909090917</v>
      </c>
      <c r="X114" s="11">
        <v>1</v>
      </c>
      <c r="Y114" s="11">
        <f t="shared" si="9"/>
        <v>9.0909090909090917</v>
      </c>
      <c r="Z114" s="11"/>
      <c r="AA114" s="11"/>
      <c r="AB114" s="11"/>
      <c r="AC114" s="11"/>
      <c r="AD114" s="11"/>
      <c r="AE114" s="33"/>
    </row>
    <row r="115" spans="1:31" ht="76.5" x14ac:dyDescent="0.25">
      <c r="A115" s="40" t="s">
        <v>257</v>
      </c>
      <c r="B115" s="17" t="s">
        <v>189</v>
      </c>
      <c r="C115" s="16">
        <v>73.150000000000006</v>
      </c>
      <c r="D115" s="11">
        <v>36</v>
      </c>
      <c r="E115" s="27">
        <v>40</v>
      </c>
      <c r="F115" s="10">
        <f t="shared" si="5"/>
        <v>0.54682159945317832</v>
      </c>
      <c r="G115" s="11">
        <v>3</v>
      </c>
      <c r="H115" s="10">
        <f t="shared" si="6"/>
        <v>8.3333333333333339</v>
      </c>
      <c r="I115" s="11"/>
      <c r="J115" s="11"/>
      <c r="K115" s="11"/>
      <c r="L115" s="11"/>
      <c r="M115" s="11"/>
      <c r="N115" s="11"/>
      <c r="O115" s="11">
        <v>2</v>
      </c>
      <c r="P115" s="11"/>
      <c r="Q115" s="11"/>
      <c r="R115" s="11"/>
      <c r="S115" s="11"/>
      <c r="T115" s="11"/>
      <c r="U115" s="11">
        <f>O115*100/G115</f>
        <v>66.666666666666671</v>
      </c>
      <c r="V115" s="11">
        <v>4</v>
      </c>
      <c r="W115" s="10">
        <f t="shared" si="8"/>
        <v>10</v>
      </c>
      <c r="X115" s="11">
        <v>3</v>
      </c>
      <c r="Y115" s="11">
        <f t="shared" si="9"/>
        <v>7.5</v>
      </c>
      <c r="Z115" s="11"/>
      <c r="AA115" s="11"/>
      <c r="AB115" s="11"/>
      <c r="AC115" s="11"/>
      <c r="AD115" s="11"/>
      <c r="AE115" s="33"/>
    </row>
    <row r="116" spans="1:31" x14ac:dyDescent="0.25">
      <c r="A116" s="12" t="s">
        <v>258</v>
      </c>
      <c r="B116" s="18" t="s">
        <v>107</v>
      </c>
      <c r="C116" s="16"/>
      <c r="D116" s="11"/>
      <c r="E116" s="27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0"/>
      <c r="X116" s="11"/>
      <c r="Y116" s="11"/>
      <c r="Z116" s="11"/>
      <c r="AA116" s="11"/>
      <c r="AB116" s="11"/>
      <c r="AC116" s="11"/>
      <c r="AD116" s="11"/>
      <c r="AE116" s="33"/>
    </row>
    <row r="117" spans="1:31" ht="25.5" x14ac:dyDescent="0.25">
      <c r="A117" s="40" t="s">
        <v>103</v>
      </c>
      <c r="B117" s="17" t="s">
        <v>265</v>
      </c>
      <c r="C117" s="16">
        <v>21.25</v>
      </c>
      <c r="D117" s="11">
        <v>16</v>
      </c>
      <c r="E117" s="27">
        <v>18</v>
      </c>
      <c r="F117" s="10">
        <f t="shared" si="5"/>
        <v>0.84705882352941175</v>
      </c>
      <c r="G117" s="11">
        <v>1</v>
      </c>
      <c r="H117" s="10">
        <f t="shared" si="6"/>
        <v>6.25</v>
      </c>
      <c r="I117" s="11"/>
      <c r="J117" s="11"/>
      <c r="K117" s="11"/>
      <c r="L117" s="11"/>
      <c r="M117" s="11"/>
      <c r="N117" s="11"/>
      <c r="O117" s="11">
        <v>1</v>
      </c>
      <c r="P117" s="11"/>
      <c r="Q117" s="11"/>
      <c r="R117" s="11"/>
      <c r="S117" s="11"/>
      <c r="T117" s="11"/>
      <c r="U117" s="11">
        <f t="shared" si="7"/>
        <v>100</v>
      </c>
      <c r="V117" s="11">
        <v>1</v>
      </c>
      <c r="W117" s="10">
        <f t="shared" si="8"/>
        <v>5.5555555555555554</v>
      </c>
      <c r="X117" s="11">
        <v>1</v>
      </c>
      <c r="Y117" s="11">
        <f t="shared" si="9"/>
        <v>5.5555555555555554</v>
      </c>
      <c r="Z117" s="11"/>
      <c r="AA117" s="11"/>
      <c r="AB117" s="11"/>
      <c r="AC117" s="11"/>
      <c r="AD117" s="11"/>
      <c r="AE117" s="33"/>
    </row>
    <row r="118" spans="1:31" ht="38.25" x14ac:dyDescent="0.25">
      <c r="A118" s="40" t="s">
        <v>104</v>
      </c>
      <c r="B118" s="17" t="s">
        <v>190</v>
      </c>
      <c r="C118" s="16">
        <v>24.277999999999999</v>
      </c>
      <c r="D118" s="11">
        <v>12</v>
      </c>
      <c r="E118" s="27">
        <v>12</v>
      </c>
      <c r="F118" s="10">
        <f t="shared" si="5"/>
        <v>0.49427465194826592</v>
      </c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0"/>
      <c r="X118" s="11"/>
      <c r="Y118" s="11"/>
      <c r="Z118" s="11"/>
      <c r="AA118" s="11"/>
      <c r="AB118" s="11"/>
      <c r="AC118" s="11"/>
      <c r="AD118" s="11"/>
      <c r="AE118" s="33"/>
    </row>
    <row r="119" spans="1:31" ht="38.25" x14ac:dyDescent="0.25">
      <c r="A119" s="40" t="s">
        <v>259</v>
      </c>
      <c r="B119" s="17" t="s">
        <v>191</v>
      </c>
      <c r="C119" s="16">
        <v>31.4802</v>
      </c>
      <c r="D119" s="11">
        <v>0</v>
      </c>
      <c r="E119" s="27">
        <v>0</v>
      </c>
      <c r="F119" s="10">
        <f t="shared" si="5"/>
        <v>0</v>
      </c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0"/>
      <c r="X119" s="11"/>
      <c r="Y119" s="11"/>
      <c r="Z119" s="11"/>
      <c r="AA119" s="11"/>
      <c r="AB119" s="11"/>
      <c r="AC119" s="11"/>
      <c r="AD119" s="11"/>
      <c r="AE119" s="33"/>
    </row>
    <row r="120" spans="1:31" ht="38.25" x14ac:dyDescent="0.25">
      <c r="A120" s="40" t="s">
        <v>105</v>
      </c>
      <c r="B120" s="17" t="s">
        <v>192</v>
      </c>
      <c r="C120" s="16">
        <v>8.0869999999999997</v>
      </c>
      <c r="D120" s="11">
        <v>4</v>
      </c>
      <c r="E120" s="27">
        <v>4</v>
      </c>
      <c r="F120" s="10">
        <f t="shared" si="5"/>
        <v>0.49462099666130827</v>
      </c>
      <c r="G120" s="11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0"/>
      <c r="X120" s="11"/>
      <c r="Y120" s="11"/>
      <c r="Z120" s="11"/>
      <c r="AA120" s="11"/>
      <c r="AB120" s="11"/>
      <c r="AC120" s="11"/>
      <c r="AD120" s="11"/>
      <c r="AE120" s="33"/>
    </row>
    <row r="121" spans="1:31" ht="63.75" x14ac:dyDescent="0.25">
      <c r="A121" s="40" t="s">
        <v>106</v>
      </c>
      <c r="B121" s="17" t="s">
        <v>193</v>
      </c>
      <c r="C121" s="16">
        <v>18.0715</v>
      </c>
      <c r="D121" s="11">
        <v>0</v>
      </c>
      <c r="E121" s="27">
        <v>0</v>
      </c>
      <c r="F121" s="10">
        <f t="shared" si="5"/>
        <v>0</v>
      </c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0"/>
      <c r="X121" s="11"/>
      <c r="Y121" s="11"/>
      <c r="Z121" s="11"/>
      <c r="AA121" s="11"/>
      <c r="AB121" s="11"/>
      <c r="AC121" s="11"/>
      <c r="AD121" s="11"/>
      <c r="AE121" s="33"/>
    </row>
    <row r="122" spans="1:31" ht="38.25" x14ac:dyDescent="0.25">
      <c r="A122" s="40" t="s">
        <v>260</v>
      </c>
      <c r="B122" s="17" t="s">
        <v>194</v>
      </c>
      <c r="C122" s="16">
        <v>6.3250000000000002</v>
      </c>
      <c r="D122" s="11">
        <v>0</v>
      </c>
      <c r="E122" s="27">
        <v>0</v>
      </c>
      <c r="F122" s="10">
        <f t="shared" si="5"/>
        <v>0</v>
      </c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0"/>
      <c r="X122" s="11"/>
      <c r="Y122" s="11"/>
      <c r="Z122" s="11"/>
      <c r="AA122" s="11"/>
      <c r="AB122" s="11"/>
      <c r="AC122" s="11"/>
      <c r="AD122" s="11"/>
      <c r="AE122" s="33"/>
    </row>
    <row r="123" spans="1:31" x14ac:dyDescent="0.25">
      <c r="A123" s="12" t="s">
        <v>261</v>
      </c>
      <c r="B123" s="18" t="s">
        <v>112</v>
      </c>
      <c r="C123" s="16"/>
      <c r="D123" s="11"/>
      <c r="E123" s="27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0"/>
      <c r="X123" s="11"/>
      <c r="Y123" s="11"/>
      <c r="Z123" s="11"/>
      <c r="AA123" s="11"/>
      <c r="AB123" s="11"/>
      <c r="AC123" s="11"/>
      <c r="AD123" s="11"/>
      <c r="AE123" s="33"/>
    </row>
    <row r="124" spans="1:31" ht="25.5" x14ac:dyDescent="0.25">
      <c r="A124" s="40" t="s">
        <v>108</v>
      </c>
      <c r="B124" s="17" t="s">
        <v>195</v>
      </c>
      <c r="C124" s="16">
        <v>1.9410000000000001</v>
      </c>
      <c r="D124" s="11">
        <v>5</v>
      </c>
      <c r="E124" s="27">
        <v>0</v>
      </c>
      <c r="F124" s="10">
        <f t="shared" si="5"/>
        <v>0</v>
      </c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0"/>
      <c r="X124" s="11"/>
      <c r="Y124" s="11"/>
      <c r="Z124" s="11"/>
      <c r="AA124" s="11"/>
      <c r="AB124" s="11"/>
      <c r="AC124" s="11"/>
      <c r="AD124" s="11"/>
      <c r="AE124" s="33"/>
    </row>
    <row r="125" spans="1:31" ht="25.5" x14ac:dyDescent="0.25">
      <c r="A125" s="40" t="s">
        <v>109</v>
      </c>
      <c r="B125" s="17" t="s">
        <v>196</v>
      </c>
      <c r="C125" s="16">
        <v>34.555</v>
      </c>
      <c r="D125" s="11">
        <v>34</v>
      </c>
      <c r="E125" s="27">
        <v>34</v>
      </c>
      <c r="F125" s="10">
        <f t="shared" si="5"/>
        <v>0.98393864853132684</v>
      </c>
      <c r="G125" s="11"/>
      <c r="H125" s="1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0"/>
      <c r="X125" s="11"/>
      <c r="Y125" s="11"/>
      <c r="Z125" s="11"/>
      <c r="AA125" s="11"/>
      <c r="AB125" s="11"/>
      <c r="AC125" s="11"/>
      <c r="AD125" s="11"/>
      <c r="AE125" s="33"/>
    </row>
    <row r="126" spans="1:31" ht="25.5" x14ac:dyDescent="0.25">
      <c r="A126" s="40" t="s">
        <v>110</v>
      </c>
      <c r="B126" s="17" t="s">
        <v>264</v>
      </c>
      <c r="C126" s="16">
        <v>11.592000000000001</v>
      </c>
      <c r="D126" s="11">
        <v>0</v>
      </c>
      <c r="E126" s="27">
        <v>0</v>
      </c>
      <c r="F126" s="10">
        <f t="shared" si="5"/>
        <v>0</v>
      </c>
      <c r="G126" s="11"/>
      <c r="H126" s="1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0"/>
      <c r="X126" s="11"/>
      <c r="Y126" s="11"/>
      <c r="Z126" s="11"/>
      <c r="AA126" s="11"/>
      <c r="AB126" s="11"/>
      <c r="AC126" s="11"/>
      <c r="AD126" s="11"/>
      <c r="AE126" s="33"/>
    </row>
    <row r="127" spans="1:31" ht="76.5" x14ac:dyDescent="0.25">
      <c r="A127" s="40" t="s">
        <v>111</v>
      </c>
      <c r="B127" s="17" t="s">
        <v>197</v>
      </c>
      <c r="C127" s="16">
        <v>66.415999999999997</v>
      </c>
      <c r="D127" s="11">
        <v>12</v>
      </c>
      <c r="E127" s="27">
        <v>0</v>
      </c>
      <c r="F127" s="10">
        <f t="shared" si="5"/>
        <v>0</v>
      </c>
      <c r="G127" s="11"/>
      <c r="H127" s="1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0"/>
      <c r="X127" s="11"/>
      <c r="Y127" s="11"/>
      <c r="Z127" s="11"/>
      <c r="AA127" s="11"/>
      <c r="AB127" s="11"/>
      <c r="AC127" s="11"/>
      <c r="AD127" s="11"/>
      <c r="AE127" s="33"/>
    </row>
    <row r="128" spans="1:31" x14ac:dyDescent="0.25">
      <c r="A128" s="12" t="s">
        <v>262</v>
      </c>
      <c r="B128" s="18" t="s">
        <v>115</v>
      </c>
      <c r="C128" s="16"/>
      <c r="D128" s="11"/>
      <c r="E128" s="27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0"/>
      <c r="X128" s="11"/>
      <c r="Y128" s="11"/>
      <c r="Z128" s="11"/>
      <c r="AA128" s="11"/>
      <c r="AB128" s="11"/>
      <c r="AC128" s="11"/>
      <c r="AD128" s="11"/>
      <c r="AE128" s="33"/>
    </row>
    <row r="129" spans="1:31" ht="78" customHeight="1" x14ac:dyDescent="0.25">
      <c r="A129" s="40" t="s">
        <v>113</v>
      </c>
      <c r="B129" s="17" t="s">
        <v>198</v>
      </c>
      <c r="C129" s="10">
        <v>76.100999999999999</v>
      </c>
      <c r="D129" s="11">
        <v>0</v>
      </c>
      <c r="E129" s="27">
        <v>0</v>
      </c>
      <c r="F129" s="10">
        <f t="shared" si="5"/>
        <v>0</v>
      </c>
      <c r="G129" s="11"/>
      <c r="H129" s="1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0"/>
      <c r="X129" s="11"/>
      <c r="Y129" s="11"/>
      <c r="Z129" s="11"/>
      <c r="AA129" s="11"/>
      <c r="AB129" s="11"/>
      <c r="AC129" s="11"/>
      <c r="AD129" s="11"/>
      <c r="AE129" s="33"/>
    </row>
    <row r="130" spans="1:31" ht="25.5" x14ac:dyDescent="0.25">
      <c r="A130" s="40" t="s">
        <v>114</v>
      </c>
      <c r="B130" s="17" t="s">
        <v>199</v>
      </c>
      <c r="C130" s="16">
        <v>1.1990000000000001</v>
      </c>
      <c r="D130" s="11">
        <v>0</v>
      </c>
      <c r="E130" s="27">
        <v>0</v>
      </c>
      <c r="F130" s="10">
        <f t="shared" si="5"/>
        <v>0</v>
      </c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0"/>
      <c r="X130" s="11"/>
      <c r="Y130" s="11"/>
      <c r="Z130" s="11"/>
      <c r="AA130" s="11"/>
      <c r="AB130" s="11"/>
      <c r="AC130" s="11"/>
      <c r="AD130" s="11"/>
      <c r="AE130" s="33"/>
    </row>
    <row r="131" spans="1:31" x14ac:dyDescent="0.25">
      <c r="C131" s="43">
        <f>SUM(C13:C130)-C26-C93</f>
        <v>2407.6581999999999</v>
      </c>
      <c r="D131" s="44">
        <f>SUM(D13:D130)</f>
        <v>833</v>
      </c>
      <c r="E131" s="44">
        <f>SUM(E13:E130)</f>
        <v>1049</v>
      </c>
      <c r="F131" s="43">
        <f>E131/C131</f>
        <v>0.43569307304500282</v>
      </c>
      <c r="G131" s="44">
        <f>SUM(G13:G130)</f>
        <v>18</v>
      </c>
      <c r="H131" s="43">
        <f t="shared" ref="H131" si="10">G131*100/D131</f>
        <v>2.1608643457382954</v>
      </c>
      <c r="I131" s="45"/>
      <c r="J131" s="45"/>
      <c r="K131" s="45"/>
      <c r="L131" s="45"/>
      <c r="M131" s="44">
        <f>SUM(M13:M130)</f>
        <v>0</v>
      </c>
      <c r="N131" s="44">
        <f>SUM(N13:N130)</f>
        <v>0</v>
      </c>
      <c r="O131" s="44">
        <f>SUM(O13:O130)</f>
        <v>17</v>
      </c>
      <c r="P131" s="45"/>
      <c r="Q131" s="45"/>
      <c r="R131" s="45"/>
      <c r="S131" s="44">
        <f>SUM(S13:S130)</f>
        <v>0</v>
      </c>
      <c r="T131" s="44">
        <f>SUM(T12:T130)</f>
        <v>0</v>
      </c>
      <c r="U131" s="44">
        <f t="shared" ref="U131" si="11">O131*100/G131</f>
        <v>94.444444444444443</v>
      </c>
      <c r="V131" s="44">
        <f>SUM(V13:V130)</f>
        <v>36</v>
      </c>
      <c r="W131" s="44">
        <f t="shared" ref="W131" si="12">V131*100/E131</f>
        <v>3.4318398474737846</v>
      </c>
      <c r="X131" s="44">
        <f>SUM(X13:X130)</f>
        <v>27</v>
      </c>
      <c r="Y131" s="43">
        <f t="shared" ref="Y131" si="13">X131*100/E131</f>
        <v>2.5738798856053382</v>
      </c>
      <c r="Z131" s="45"/>
      <c r="AA131" s="45"/>
      <c r="AB131" s="45"/>
      <c r="AC131" s="45"/>
      <c r="AD131" s="44">
        <f>SUM(AD13:AD130)</f>
        <v>0</v>
      </c>
      <c r="AE131" s="44">
        <f>SUM(AE12:AE130)</f>
        <v>0</v>
      </c>
    </row>
    <row r="132" spans="1:31" hidden="1" x14ac:dyDescent="0.25">
      <c r="A132" s="3"/>
      <c r="B132" s="19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5"/>
      <c r="N132" s="35"/>
      <c r="O132" s="3"/>
      <c r="P132" s="3"/>
      <c r="Q132" s="3"/>
      <c r="R132" s="3"/>
      <c r="S132" s="3"/>
      <c r="T132" s="3"/>
      <c r="U132" s="3"/>
      <c r="V132" s="20"/>
      <c r="W132" s="20"/>
      <c r="X132" s="23"/>
      <c r="Y132" s="23"/>
      <c r="Z132" s="20"/>
      <c r="AA132" s="20"/>
      <c r="AB132" s="20"/>
      <c r="AC132" s="20"/>
      <c r="AD132" s="20"/>
      <c r="AE132" s="20"/>
    </row>
    <row r="133" spans="1:31" hidden="1" x14ac:dyDescent="0.25">
      <c r="A133" s="3"/>
      <c r="B133" s="19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5"/>
      <c r="N133" s="3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5"/>
      <c r="N134" s="3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5"/>
      <c r="N135" s="3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5"/>
      <c r="N136" s="3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5"/>
      <c r="N137" s="3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5"/>
      <c r="N138" s="3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5"/>
      <c r="N139" s="3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5"/>
      <c r="N140" s="3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5"/>
      <c r="N141" s="3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5"/>
      <c r="N142" s="3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5"/>
      <c r="N143" s="3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5"/>
      <c r="N144" s="3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5"/>
      <c r="N145" s="3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5"/>
      <c r="N146" s="3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D7:D10"/>
    <mergeCell ref="C6:C10"/>
    <mergeCell ref="B6:B10"/>
    <mergeCell ref="A6:A10"/>
    <mergeCell ref="D6:E6"/>
    <mergeCell ref="E7: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</mergeCells>
  <pageMargins left="0.31496062992125984" right="0.31496062992125984" top="0.74803149606299213" bottom="0.74803149606299213" header="0.31496062992125984" footer="0.31496062992125984"/>
  <pageSetup paperSize="9" scale="1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Доброва Елена Евгеньевна</cp:lastModifiedBy>
  <cp:lastPrinted>2023-05-15T06:41:34Z</cp:lastPrinted>
  <dcterms:created xsi:type="dcterms:W3CDTF">2021-03-16T11:20:44Z</dcterms:created>
  <dcterms:modified xsi:type="dcterms:W3CDTF">2024-04-10T13:44:22Z</dcterms:modified>
</cp:coreProperties>
</file>